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610"/>
  </bookViews>
  <sheets>
    <sheet name="Перечень льгот_2020" sheetId="4" r:id="rId1"/>
  </sheets>
  <definedNames>
    <definedName name="_xlnm._FilterDatabase" localSheetId="0" hidden="1">'Перечень льгот_2020'!$A$7:$AI$17</definedName>
    <definedName name="_xlnm.Print_Titles" localSheetId="0">'Перечень льгот_2020'!$A:$D,'Перечень льгот_2020'!$4:$7</definedName>
    <definedName name="_xlnm.Print_Area" localSheetId="0">'Перечень льгот_2020'!$A$1:$AJ$19</definedName>
  </definedNames>
  <calcPr calcId="144525"/>
</workbook>
</file>

<file path=xl/calcChain.xml><?xml version="1.0" encoding="utf-8"?>
<calcChain xmlns="http://schemas.openxmlformats.org/spreadsheetml/2006/main">
  <c r="AI19" i="4" l="1"/>
  <c r="AL19" i="4" s="1"/>
  <c r="AH19" i="4"/>
  <c r="AG19" i="4"/>
  <c r="AF19" i="4"/>
  <c r="AE19" i="4"/>
  <c r="AD19" i="4"/>
  <c r="AC19" i="4"/>
  <c r="AB19" i="4"/>
  <c r="AA19" i="4"/>
  <c r="Z19" i="4"/>
  <c r="Y19" i="4"/>
  <c r="X19" i="4"/>
  <c r="W19" i="4"/>
  <c r="AL18" i="4" l="1"/>
  <c r="AL13" i="4"/>
  <c r="AL11" i="4"/>
  <c r="AL9" i="4" l="1"/>
  <c r="AL8" i="4" l="1"/>
  <c r="AL16" i="4"/>
  <c r="X10" i="4" l="1"/>
  <c r="Y10" i="4"/>
  <c r="Z10" i="4"/>
  <c r="AA10" i="4"/>
  <c r="AB10" i="4"/>
  <c r="W10" i="4"/>
  <c r="AB17" i="4" l="1"/>
  <c r="AC14" i="4"/>
  <c r="AD14" i="4"/>
  <c r="AB14" i="4"/>
  <c r="AC12" i="4"/>
  <c r="AD12" i="4"/>
  <c r="AB12" i="4"/>
  <c r="AC10" i="4"/>
  <c r="AD10" i="4"/>
  <c r="AB15" i="4" l="1"/>
  <c r="AE10" i="4" l="1"/>
  <c r="AF10" i="4"/>
  <c r="AG10" i="4"/>
  <c r="AH10" i="4"/>
  <c r="AI10" i="4"/>
  <c r="AL10" i="4" s="1"/>
  <c r="W12" i="4"/>
  <c r="X12" i="4"/>
  <c r="Y12" i="4"/>
  <c r="Z12" i="4"/>
  <c r="AA12" i="4"/>
  <c r="AE12" i="4"/>
  <c r="AF12" i="4"/>
  <c r="AG12" i="4"/>
  <c r="AH12" i="4"/>
  <c r="AI12" i="4"/>
  <c r="W14" i="4"/>
  <c r="X14" i="4"/>
  <c r="Y14" i="4"/>
  <c r="Z14" i="4"/>
  <c r="AA14" i="4"/>
  <c r="AE14" i="4"/>
  <c r="AF14" i="4"/>
  <c r="AG14" i="4"/>
  <c r="AH14" i="4"/>
  <c r="AI14" i="4"/>
  <c r="AL14" i="4" s="1"/>
  <c r="AC15" i="4"/>
  <c r="AD15" i="4"/>
  <c r="W17" i="4"/>
  <c r="X17" i="4"/>
  <c r="Y17" i="4"/>
  <c r="Z17" i="4"/>
  <c r="AA17" i="4"/>
  <c r="AC17" i="4"/>
  <c r="AD17" i="4"/>
  <c r="AE17" i="4"/>
  <c r="AF17" i="4"/>
  <c r="AG17" i="4"/>
  <c r="AH17" i="4"/>
  <c r="AI17" i="4"/>
  <c r="AL17" i="4" s="1"/>
  <c r="AH15" i="4" l="1"/>
  <c r="AA15" i="4"/>
  <c r="W15" i="4"/>
  <c r="AG15" i="4"/>
  <c r="Z15" i="4"/>
  <c r="X15" i="4"/>
  <c r="AF15" i="4"/>
  <c r="Y15" i="4"/>
  <c r="AI15" i="4"/>
  <c r="AE15" i="4"/>
</calcChain>
</file>

<file path=xl/sharedStrings.xml><?xml version="1.0" encoding="utf-8"?>
<sst xmlns="http://schemas.openxmlformats.org/spreadsheetml/2006/main" count="149" uniqueCount="93">
  <si>
    <t>Территориальная принадлежность налоговой льготы</t>
  </si>
  <si>
    <t>Субъект Российской Федерации</t>
  </si>
  <si>
    <t>НПА устанавливающий льготу</t>
  </si>
  <si>
    <t>Условие предоставления</t>
  </si>
  <si>
    <t>Дата начала действия льготы</t>
  </si>
  <si>
    <t>2014 год</t>
  </si>
  <si>
    <t>2015 год</t>
  </si>
  <si>
    <t>2016 год</t>
  </si>
  <si>
    <t>Реквизиты норм НПА, устанавливающего льготу</t>
  </si>
  <si>
    <t>Дата принятия НПА устанавливающего льготу</t>
  </si>
  <si>
    <t>№ п/п</t>
  </si>
  <si>
    <t>земельный налог</t>
  </si>
  <si>
    <t>не установлено</t>
  </si>
  <si>
    <t>освобождение от налога</t>
  </si>
  <si>
    <t>налог на имущество физических лиц</t>
  </si>
  <si>
    <t xml:space="preserve">неограниченный </t>
  </si>
  <si>
    <t>п.4</t>
  </si>
  <si>
    <t>освобождение от налога в отношении одного земельного участка по выбору налогоплательщика</t>
  </si>
  <si>
    <t>освобождение от налога в отношении одного объекта налогообложения каждого вида по выбору налогоплательщика вне зависимости от количества оснований для применения налоговой льготы</t>
  </si>
  <si>
    <t>льгота предоставляется в отношении имущества не используемого в предпринимательской деятельности</t>
  </si>
  <si>
    <t>одиноко проживающие пенсионеры по старости (женщины, достигшие возраста 55 лет, мужчины, достигшие возраста 60 лет)</t>
  </si>
  <si>
    <t>ветераны и инвалиды Великой Отечественной войны</t>
  </si>
  <si>
    <t>дети-сироты и дети, оставшиеся без попечения родителей, а также лица из числа детей-сирот, которые получают пенсию по потере кормильца</t>
  </si>
  <si>
    <t>семьи опекунов (попечителей)</t>
  </si>
  <si>
    <t xml:space="preserve">2017 год                </t>
  </si>
  <si>
    <t xml:space="preserve">2018 год                      </t>
  </si>
  <si>
    <t>Кемеровская область - Кузбасс</t>
  </si>
  <si>
    <t>Промышленновский муниципальный округ</t>
  </si>
  <si>
    <t>Дата вступления в силу положений НПА, устанавливающих налоговые льготы</t>
  </si>
  <si>
    <t>Период действия налоговых льгот, освобождений и иных преференций, предоставленных НПА</t>
  </si>
  <si>
    <t>Дата прекращения</t>
  </si>
  <si>
    <t>Дата начала действия предоставленных НПА права на налоговые льготы</t>
  </si>
  <si>
    <t>II. Целевые характеристики налогового расхода Промышленновского муниципального округа</t>
  </si>
  <si>
    <t>Наименование налоговых льгот, освобождений и иных преференций</t>
  </si>
  <si>
    <t>Целевая категория налогового расхода</t>
  </si>
  <si>
    <t>Цели предоставления налоговых льгот, освобождений и иных преференций для плательщиков налогов</t>
  </si>
  <si>
    <t>Вид налоговых льгот, освобожддений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</si>
  <si>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деятельности)</t>
  </si>
  <si>
    <t>III. Фискальные характеристики налогового расхода  Промышленновского муниципального округа</t>
  </si>
  <si>
    <t>2021 год</t>
  </si>
  <si>
    <t>Оценка объема предоставленных налоговых льгот, освобождений и иных преференций для плательщиков налогов, тыс. руб.</t>
  </si>
  <si>
    <t>Объем налоговых льгот, освобождений и иных преференций, предоставленных плательщикам налогово в соответвтсии с НПА, тыс. руб.</t>
  </si>
  <si>
    <t>Численность плательщиков налогов, воспользовавшихся налоговой льготой, освобождением и иной преференцией, установленных НПА, чел.</t>
  </si>
  <si>
    <t>Размер налоговой ставки, в пределах которой предоставляются налоговые льготы, освобождения и преференции по налогам, %</t>
  </si>
  <si>
    <t>Итого по НИФЛ:</t>
  </si>
  <si>
    <t>ИТОГО по земельному налогу:</t>
  </si>
  <si>
    <t>Наименование муниципальной программы Промышленновского округа  и (или) направление социально-экономической политики на достижение целей которых направлен налоговый расход</t>
  </si>
  <si>
    <t>I. Нормативные характеристики налогового расхода Промышленновского муниципального округа</t>
  </si>
  <si>
    <t>Целевая категория плательщиков, для которых предоставлена налоговая льгота, освобождения и иные преференции</t>
  </si>
  <si>
    <t>обеспечение социальной поддержки населения</t>
  </si>
  <si>
    <t xml:space="preserve">социальная </t>
  </si>
  <si>
    <t>Наименования налогов, по которым предусматриваются налоговые льготы, освобождения и иные преференции</t>
  </si>
  <si>
    <t>Эффективность налоговой льготы (налогового расхода)</t>
  </si>
  <si>
    <t>ДА</t>
  </si>
  <si>
    <t>2022 год</t>
  </si>
  <si>
    <t>2023 год</t>
  </si>
  <si>
    <t xml:space="preserve">2019 год                      </t>
  </si>
  <si>
    <t>%</t>
  </si>
  <si>
    <t>Расчеты</t>
  </si>
  <si>
    <t>общая численость (по категории), чел.</t>
  </si>
  <si>
    <t>п.4/п.п.4.1.1.</t>
  </si>
  <si>
    <t>освобождение от налога в отношении одного земельного участка по выбору налогоплательщика (в отношении земельных участков, предоставленных для личного подсобного хозяйства, садоводства, огородничества, индивидуального жилищного строительства)</t>
  </si>
  <si>
    <t>"Социальная поддержка населения Промышленновского муниципального округа» на 2018 – 2024 годы</t>
  </si>
  <si>
    <t>2024 год</t>
  </si>
  <si>
    <t xml:space="preserve">2020 год                      </t>
  </si>
  <si>
    <t>одиноко проживающие пенсионеры по старости</t>
  </si>
  <si>
    <t>ветераны и инвалиды ВОВ</t>
  </si>
  <si>
    <t>одиноко проживающие пенсионеры по старости (женщины, достигшие возраста 60 лет, мужчины, достигшие возраста 65 лет)</t>
  </si>
  <si>
    <t>п.4/п.п.4.1.2.</t>
  </si>
  <si>
    <t>п.4/п.п.4.1.3.</t>
  </si>
  <si>
    <t>п.1.1.</t>
  </si>
  <si>
    <t>ограниченный</t>
  </si>
  <si>
    <t>ЕНВД</t>
  </si>
  <si>
    <t xml:space="preserve">для н/плат с основным видом деятельности по ОКВЭД: 49.3, 49.4, 51.1, 51.21, 51.21.21, 52.23.1, 55, 56, 79, 82.3, 85.41, 86.90.4, 88.91, 90, 93, 95, 96.01, 96.02, 96.04, 91.02, 91.04.1, 59.14, 86.23, 45.11.2, 45.11.3, 45.19.2, 45.19.3, 45.32, 45.40.2, 45.40.3, 47.19, 47.19.1, 47.19.2, 47.4, 47.5, 47.6, 47.7, 47.82, 47.89, 32.99.8, 60, 47.99.2, 63.12.1, 63.91, 18.11, 58.11, 58.13, 58.14 </t>
  </si>
  <si>
    <t>пониженная ставка в отношениии отдельных видов деятельности</t>
  </si>
  <si>
    <t>поддержка бизнеса в условиях Covid 19</t>
  </si>
  <si>
    <t>пониженная ставка</t>
  </si>
  <si>
    <t>Решение Совета народных депутатов Промышленновского муниципального округа от 28.05.2020г №156 "Об установлении и введении в действие на территории Промышленновского муниципального округа налога на имущество физических  лиц"</t>
  </si>
  <si>
    <t>Решение Совета народных депутатов Промышленновского муниципального округа от 28.05.2020г № 157 "Об установлении и введении в действие на территории Промышленновского муниципального округа  земельного налога"</t>
  </si>
  <si>
    <t xml:space="preserve">Решение Совета народных депутатов Промышленновского муниципального округа от 28.05.2020г № 157 "Об установлении и введении в действие на территории Промышленновского муниципального округа  земельного налога" </t>
  </si>
  <si>
    <t>Решение Совета народных депутатов Промышленновского муниципального округа от 04.12.2020г № 208 "Об установлении и введении в действие на территории Промышленновского муниципального округа  земельного налога" (в редакции решения от 24.12.2020 № 230)</t>
  </si>
  <si>
    <t xml:space="preserve">Решение Совета народных депутатов Промышленновского муниципального округа от 30.04.2020г  № 112 "О внесении изменений в решение Совета народных депутатов Промышленновского муниципального округа от 30.04.2020 № 111 "О системе налогообложения в виде единого налога на вмененный доход для отдельных видов деятельности на территории Промышленновского муниципального округа" (в редакции решения от 18.06.2020 № 180)
</t>
  </si>
  <si>
    <t>нераспределенное</t>
  </si>
  <si>
    <t xml:space="preserve">49.3, 49.4, 51.1, 51.21, 51.21.21, 52.23.1, 55, 56, 79, 82.3, 85.41, 86.90.4, 88.91, 90, 93, 95, 96.01, 96.02, 96.04, 91.02, 91.04.1, 59.14, 86.23, 45.11.2, 45.11.3, 45.19.2, 45.19.3, 45.32, 45.40.2, 45.40.3, 47.19, 47.19.1, 47.19.2, 47.4, 47.5, 47.6, 47.7, 47.82, 47.89, 32.99.8, 60, 47.99.2, 63.12.1, 63.91, 18.11, 58.11, 58.13, 58.14 </t>
  </si>
  <si>
    <t>Показатель (индикатор) достижения целей муниципальных программ и (или) целей социально-экономической политики, не относящихся к муниципальным программам, в связи с предоставлением налоговых льгот, освобождений и иных преференций по налогам</t>
  </si>
  <si>
    <t>-</t>
  </si>
  <si>
    <t>стимули-рующая</t>
  </si>
  <si>
    <t>Результаты оценки налоговых расходов, предоставленных органами местного самоуправления  Промышленновского муниципального округа в 2020 году</t>
  </si>
  <si>
    <t>Итого по ЕНВД:</t>
  </si>
  <si>
    <t>юридические лица, индивидуальные предприниматели с указанным ОКВЭД</t>
  </si>
  <si>
    <t xml:space="preserve">Приложение </t>
  </si>
  <si>
    <t>к итоговой оценке налоговых расходов Промышленновского муниципального округа за 2020 год</t>
  </si>
  <si>
    <r>
      <t xml:space="preserve">Муниципальное образование
</t>
    </r>
    <r>
      <rPr>
        <b/>
        <i/>
        <sz val="10"/>
        <color theme="1"/>
        <rFont val="ITC Avant Garde Gothic"/>
        <family val="2"/>
      </rPr>
      <t>(заполняется для льгот установленных НПА местного уровня)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</si>
</sst>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ITC Avant Garde Gothic"/>
      <family val="2"/>
    </font>
    <font>
      <sz val="14"/>
      <color theme="1"/>
      <name val="ITC Avant Garde Gothic"/>
      <family val="2"/>
    </font>
    <font>
      <sz val="12"/>
      <color theme="1"/>
      <name val="ITC Avant Garde Gothic"/>
      <family val="2"/>
    </font>
    <font>
      <b/>
      <sz val="16"/>
      <name val="ITC Avant Garde Gothic"/>
      <family val="2"/>
    </font>
    <font>
      <b/>
      <sz val="10"/>
      <color theme="1"/>
      <name val="ITC Avant Garde Gothic"/>
      <family val="2"/>
    </font>
    <font>
      <b/>
      <sz val="14"/>
      <color theme="1"/>
      <name val="ITC Avant Garde Gothic"/>
      <family val="2"/>
    </font>
    <font>
      <b/>
      <i/>
      <sz val="10"/>
      <color theme="1"/>
      <name val="ITC Avant Garde Gothic"/>
      <family val="2"/>
    </font>
    <font>
      <b/>
      <sz val="11"/>
      <color theme="1"/>
      <name val="ITC Avant Garde Gothic"/>
      <family val="2"/>
    </font>
    <font>
      <b/>
      <sz val="9"/>
      <color theme="1"/>
      <name val="ITC Avant Garde Gothic"/>
      <family val="2"/>
    </font>
    <font>
      <sz val="9"/>
      <color theme="1"/>
      <name val="ITC Avant Garde Gothic"/>
      <family val="2"/>
    </font>
    <font>
      <b/>
      <sz val="12"/>
      <color theme="1"/>
      <name val="ITC Avant Garde Gothic"/>
      <family val="2"/>
    </font>
    <font>
      <b/>
      <i/>
      <sz val="14"/>
      <color theme="1"/>
      <name val="ITC Avant Garde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/>
    <xf numFmtId="0" fontId="1" fillId="0" borderId="0" xfId="0" applyFont="1"/>
    <xf numFmtId="0" fontId="3" fillId="0" borderId="0" xfId="0" applyFont="1"/>
    <xf numFmtId="0" fontId="2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Continuous" vertical="center" wrapText="1"/>
    </xf>
    <xf numFmtId="0" fontId="6" fillId="0" borderId="19" xfId="0" applyFont="1" applyFill="1" applyBorder="1" applyAlignment="1">
      <alignment horizontal="centerContinuous" vertical="center" wrapText="1"/>
    </xf>
    <xf numFmtId="0" fontId="6" fillId="0" borderId="27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165" fontId="6" fillId="4" borderId="13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165" fontId="6" fillId="5" borderId="13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 wrapText="1"/>
    </xf>
    <xf numFmtId="3" fontId="6" fillId="5" borderId="13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horizontal="center" vertical="center" wrapText="1"/>
    </xf>
    <xf numFmtId="14" fontId="8" fillId="5" borderId="16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left" vertical="center" wrapText="1"/>
    </xf>
    <xf numFmtId="3" fontId="8" fillId="5" borderId="16" xfId="0" applyNumberFormat="1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left" vertical="center" wrapText="1"/>
    </xf>
    <xf numFmtId="165" fontId="6" fillId="5" borderId="15" xfId="0" applyNumberFormat="1" applyFont="1" applyFill="1" applyBorder="1" applyAlignment="1">
      <alignment horizontal="center" vertical="center" wrapText="1"/>
    </xf>
    <xf numFmtId="165" fontId="6" fillId="5" borderId="16" xfId="0" applyNumberFormat="1" applyFont="1" applyFill="1" applyBorder="1" applyAlignment="1">
      <alignment horizontal="center" vertical="center" wrapText="1"/>
    </xf>
    <xf numFmtId="165" fontId="6" fillId="5" borderId="17" xfId="0" applyNumberFormat="1" applyFont="1" applyFill="1" applyBorder="1" applyAlignment="1">
      <alignment horizontal="center" vertical="center" wrapText="1"/>
    </xf>
    <xf numFmtId="3" fontId="6" fillId="5" borderId="15" xfId="0" applyNumberFormat="1" applyFont="1" applyFill="1" applyBorder="1" applyAlignment="1">
      <alignment horizontal="center" vertical="center" wrapText="1"/>
    </xf>
    <xf numFmtId="3" fontId="6" fillId="5" borderId="16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0066"/>
      <color rgb="FF6600CC"/>
      <color rgb="FFFF0066"/>
      <color rgb="FFFF6600"/>
      <color rgb="FFFF9900"/>
      <color rgb="FFCC3300"/>
      <color rgb="FFFFFF99"/>
      <color rgb="FFCCFFCC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N67"/>
  <sheetViews>
    <sheetView tabSelected="1" topLeftCell="P1" zoomScale="70" zoomScaleNormal="70" zoomScaleSheetLayoutView="85" workbookViewId="0">
      <selection activeCell="V8" sqref="V8"/>
    </sheetView>
  </sheetViews>
  <sheetFormatPr defaultColWidth="9.140625" defaultRowHeight="15.75" x14ac:dyDescent="0.25"/>
  <cols>
    <col min="1" max="1" width="6.5703125" style="1" customWidth="1"/>
    <col min="2" max="2" width="15.7109375" style="1" customWidth="1"/>
    <col min="3" max="3" width="20.5703125" style="1" customWidth="1"/>
    <col min="4" max="4" width="43.5703125" style="1" customWidth="1"/>
    <col min="5" max="5" width="14.28515625" style="1" customWidth="1"/>
    <col min="6" max="6" width="12.42578125" style="1" customWidth="1"/>
    <col min="7" max="7" width="12.140625" style="1" customWidth="1"/>
    <col min="8" max="8" width="46.140625" style="1" customWidth="1"/>
    <col min="9" max="9" width="32.5703125" style="1" customWidth="1"/>
    <col min="10" max="10" width="15.42578125" style="1" customWidth="1"/>
    <col min="11" max="11" width="14.5703125" style="1" customWidth="1"/>
    <col min="12" max="12" width="17.140625" style="1" customWidth="1"/>
    <col min="13" max="13" width="14.5703125" style="1" customWidth="1"/>
    <col min="14" max="14" width="32.140625" style="1" customWidth="1"/>
    <col min="15" max="15" width="12" style="1" customWidth="1"/>
    <col min="16" max="16" width="16.28515625" style="1" customWidth="1"/>
    <col min="17" max="17" width="19.28515625" style="1" customWidth="1"/>
    <col min="18" max="18" width="19.5703125" style="1" customWidth="1"/>
    <col min="19" max="19" width="14.5703125" style="1" customWidth="1"/>
    <col min="20" max="20" width="26.42578125" style="1" customWidth="1"/>
    <col min="21" max="21" width="25.28515625" style="1" customWidth="1"/>
    <col min="22" max="22" width="38.42578125" style="1" customWidth="1"/>
    <col min="23" max="35" width="12.42578125" style="1" customWidth="1"/>
    <col min="36" max="36" width="17.5703125" style="2" customWidth="1"/>
    <col min="37" max="37" width="13.5703125" style="3" hidden="1" customWidth="1"/>
    <col min="38" max="38" width="13.5703125" style="2" hidden="1" customWidth="1"/>
    <col min="39" max="40" width="9.140625" style="2"/>
    <col min="41" max="16384" width="9.140625" style="1"/>
  </cols>
  <sheetData>
    <row r="1" spans="1:38" ht="21.75" customHeight="1" x14ac:dyDescent="0.25">
      <c r="O1" s="104" t="s">
        <v>90</v>
      </c>
      <c r="P1" s="104"/>
      <c r="Q1" s="104"/>
    </row>
    <row r="2" spans="1:38" ht="52.5" customHeight="1" x14ac:dyDescent="0.25">
      <c r="O2" s="4" t="s">
        <v>91</v>
      </c>
      <c r="P2" s="4"/>
      <c r="Q2" s="5"/>
    </row>
    <row r="3" spans="1:38" s="8" customFormat="1" ht="111.75" customHeight="1" thickBot="1" x14ac:dyDescent="0.3">
      <c r="A3" s="6"/>
      <c r="B3" s="129" t="s">
        <v>87</v>
      </c>
      <c r="C3" s="129"/>
      <c r="D3" s="129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K3" s="9"/>
    </row>
    <row r="4" spans="1:38" s="8" customFormat="1" ht="42" customHeight="1" thickBot="1" x14ac:dyDescent="0.3">
      <c r="A4" s="130" t="s">
        <v>10</v>
      </c>
      <c r="B4" s="133" t="s">
        <v>0</v>
      </c>
      <c r="C4" s="134"/>
      <c r="D4" s="10" t="s">
        <v>47</v>
      </c>
      <c r="E4" s="11"/>
      <c r="F4" s="11"/>
      <c r="G4" s="11"/>
      <c r="H4" s="11"/>
      <c r="I4" s="11"/>
      <c r="J4" s="11"/>
      <c r="K4" s="11"/>
      <c r="L4" s="11"/>
      <c r="M4" s="12"/>
      <c r="N4" s="13" t="s">
        <v>32</v>
      </c>
      <c r="O4" s="14"/>
      <c r="P4" s="14"/>
      <c r="Q4" s="14"/>
      <c r="R4" s="14"/>
      <c r="S4" s="14"/>
      <c r="T4" s="14"/>
      <c r="U4" s="14"/>
      <c r="V4" s="15"/>
      <c r="W4" s="16" t="s">
        <v>38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  <c r="AJ4" s="113" t="s">
        <v>52</v>
      </c>
      <c r="AK4" s="105" t="s">
        <v>58</v>
      </c>
      <c r="AL4" s="106"/>
    </row>
    <row r="5" spans="1:38" s="8" customFormat="1" ht="113.25" customHeight="1" x14ac:dyDescent="0.2">
      <c r="A5" s="131"/>
      <c r="B5" s="115" t="s">
        <v>1</v>
      </c>
      <c r="C5" s="115" t="s">
        <v>92</v>
      </c>
      <c r="D5" s="115" t="s">
        <v>2</v>
      </c>
      <c r="E5" s="115" t="s">
        <v>8</v>
      </c>
      <c r="F5" s="115" t="s">
        <v>9</v>
      </c>
      <c r="G5" s="115" t="s">
        <v>4</v>
      </c>
      <c r="H5" s="115" t="s">
        <v>3</v>
      </c>
      <c r="I5" s="115" t="s">
        <v>48</v>
      </c>
      <c r="J5" s="115" t="s">
        <v>28</v>
      </c>
      <c r="K5" s="115" t="s">
        <v>31</v>
      </c>
      <c r="L5" s="115" t="s">
        <v>29</v>
      </c>
      <c r="M5" s="115" t="s">
        <v>30</v>
      </c>
      <c r="N5" s="115" t="s">
        <v>33</v>
      </c>
      <c r="O5" s="115" t="s">
        <v>34</v>
      </c>
      <c r="P5" s="115" t="s">
        <v>35</v>
      </c>
      <c r="Q5" s="115" t="s">
        <v>51</v>
      </c>
      <c r="R5" s="115" t="s">
        <v>36</v>
      </c>
      <c r="S5" s="115" t="s">
        <v>43</v>
      </c>
      <c r="T5" s="115" t="s">
        <v>46</v>
      </c>
      <c r="U5" s="115" t="s">
        <v>84</v>
      </c>
      <c r="V5" s="111" t="s">
        <v>37</v>
      </c>
      <c r="W5" s="117" t="s">
        <v>41</v>
      </c>
      <c r="X5" s="118"/>
      <c r="Y5" s="120" t="s">
        <v>40</v>
      </c>
      <c r="Z5" s="121"/>
      <c r="AA5" s="121"/>
      <c r="AB5" s="122"/>
      <c r="AC5" s="117" t="s">
        <v>42</v>
      </c>
      <c r="AD5" s="118"/>
      <c r="AE5" s="118"/>
      <c r="AF5" s="118"/>
      <c r="AG5" s="118"/>
      <c r="AH5" s="118"/>
      <c r="AI5" s="119"/>
      <c r="AJ5" s="114"/>
      <c r="AK5" s="107" t="s">
        <v>59</v>
      </c>
      <c r="AL5" s="109" t="s">
        <v>57</v>
      </c>
    </row>
    <row r="6" spans="1:38" s="8" customFormat="1" ht="90" customHeight="1" x14ac:dyDescent="0.2">
      <c r="A6" s="13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2"/>
      <c r="W6" s="19">
        <v>2019</v>
      </c>
      <c r="X6" s="20">
        <v>2020</v>
      </c>
      <c r="Y6" s="20" t="s">
        <v>39</v>
      </c>
      <c r="Z6" s="20" t="s">
        <v>54</v>
      </c>
      <c r="AA6" s="20" t="s">
        <v>55</v>
      </c>
      <c r="AB6" s="21" t="s">
        <v>63</v>
      </c>
      <c r="AC6" s="19" t="s">
        <v>5</v>
      </c>
      <c r="AD6" s="20" t="s">
        <v>6</v>
      </c>
      <c r="AE6" s="20" t="s">
        <v>7</v>
      </c>
      <c r="AF6" s="20" t="s">
        <v>24</v>
      </c>
      <c r="AG6" s="20" t="s">
        <v>25</v>
      </c>
      <c r="AH6" s="20" t="s">
        <v>56</v>
      </c>
      <c r="AI6" s="22" t="s">
        <v>64</v>
      </c>
      <c r="AJ6" s="114"/>
      <c r="AK6" s="108"/>
      <c r="AL6" s="110"/>
    </row>
    <row r="7" spans="1:38" s="30" customFormat="1" ht="15" customHeight="1" x14ac:dyDescent="0.2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  <c r="V7" s="25">
        <v>22</v>
      </c>
      <c r="W7" s="23">
        <v>23</v>
      </c>
      <c r="X7" s="24">
        <v>24</v>
      </c>
      <c r="Y7" s="24">
        <v>25</v>
      </c>
      <c r="Z7" s="24">
        <v>26</v>
      </c>
      <c r="AA7" s="24">
        <v>27</v>
      </c>
      <c r="AB7" s="26">
        <v>28</v>
      </c>
      <c r="AC7" s="23">
        <v>29</v>
      </c>
      <c r="AD7" s="24">
        <v>30</v>
      </c>
      <c r="AE7" s="24">
        <v>31</v>
      </c>
      <c r="AF7" s="24">
        <v>32</v>
      </c>
      <c r="AG7" s="24">
        <v>33</v>
      </c>
      <c r="AH7" s="24">
        <v>34</v>
      </c>
      <c r="AI7" s="26">
        <v>35</v>
      </c>
      <c r="AJ7" s="27">
        <v>36</v>
      </c>
      <c r="AK7" s="28"/>
      <c r="AL7" s="29"/>
    </row>
    <row r="8" spans="1:38" s="47" customFormat="1" ht="114" x14ac:dyDescent="0.2">
      <c r="A8" s="31">
        <v>1</v>
      </c>
      <c r="B8" s="32" t="s">
        <v>26</v>
      </c>
      <c r="C8" s="32" t="s">
        <v>27</v>
      </c>
      <c r="D8" s="33" t="s">
        <v>79</v>
      </c>
      <c r="E8" s="34" t="s">
        <v>60</v>
      </c>
      <c r="F8" s="35">
        <v>43979</v>
      </c>
      <c r="G8" s="35">
        <v>43831</v>
      </c>
      <c r="H8" s="32" t="s">
        <v>61</v>
      </c>
      <c r="I8" s="32" t="s">
        <v>20</v>
      </c>
      <c r="J8" s="35">
        <v>43831</v>
      </c>
      <c r="K8" s="35">
        <v>43831</v>
      </c>
      <c r="L8" s="32" t="s">
        <v>15</v>
      </c>
      <c r="M8" s="32" t="s">
        <v>12</v>
      </c>
      <c r="N8" s="32" t="s">
        <v>17</v>
      </c>
      <c r="O8" s="32" t="s">
        <v>50</v>
      </c>
      <c r="P8" s="32" t="s">
        <v>49</v>
      </c>
      <c r="Q8" s="32" t="s">
        <v>11</v>
      </c>
      <c r="R8" s="32" t="s">
        <v>13</v>
      </c>
      <c r="S8" s="34">
        <v>0.3</v>
      </c>
      <c r="T8" s="34" t="s">
        <v>62</v>
      </c>
      <c r="U8" s="36">
        <v>47</v>
      </c>
      <c r="V8" s="37" t="s">
        <v>85</v>
      </c>
      <c r="W8" s="38"/>
      <c r="X8" s="39">
        <v>310.5</v>
      </c>
      <c r="Y8" s="39"/>
      <c r="Z8" s="39"/>
      <c r="AA8" s="39"/>
      <c r="AB8" s="40"/>
      <c r="AC8" s="41">
        <v>1175</v>
      </c>
      <c r="AD8" s="42">
        <v>1121</v>
      </c>
      <c r="AE8" s="42">
        <v>1115</v>
      </c>
      <c r="AF8" s="42">
        <v>1040</v>
      </c>
      <c r="AG8" s="42">
        <v>974</v>
      </c>
      <c r="AH8" s="42">
        <v>515</v>
      </c>
      <c r="AI8" s="43">
        <v>877</v>
      </c>
      <c r="AJ8" s="44" t="s">
        <v>53</v>
      </c>
      <c r="AK8" s="45"/>
      <c r="AL8" s="46" t="e">
        <f t="shared" ref="AL8" si="0">+AI8/AK8*100</f>
        <v>#DIV/0!</v>
      </c>
    </row>
    <row r="9" spans="1:38" s="47" customFormat="1" ht="114" x14ac:dyDescent="0.2">
      <c r="A9" s="31">
        <v>2</v>
      </c>
      <c r="B9" s="32" t="s">
        <v>26</v>
      </c>
      <c r="C9" s="32" t="s">
        <v>27</v>
      </c>
      <c r="D9" s="33" t="s">
        <v>80</v>
      </c>
      <c r="E9" s="48" t="s">
        <v>60</v>
      </c>
      <c r="F9" s="49">
        <v>44189</v>
      </c>
      <c r="G9" s="49">
        <v>44197</v>
      </c>
      <c r="H9" s="33" t="s">
        <v>61</v>
      </c>
      <c r="I9" s="32" t="s">
        <v>67</v>
      </c>
      <c r="J9" s="49">
        <v>44197</v>
      </c>
      <c r="K9" s="49">
        <v>44197</v>
      </c>
      <c r="L9" s="32" t="s">
        <v>15</v>
      </c>
      <c r="M9" s="32" t="s">
        <v>12</v>
      </c>
      <c r="N9" s="32" t="s">
        <v>17</v>
      </c>
      <c r="O9" s="32" t="s">
        <v>50</v>
      </c>
      <c r="P9" s="32" t="s">
        <v>49</v>
      </c>
      <c r="Q9" s="32" t="s">
        <v>11</v>
      </c>
      <c r="R9" s="32" t="s">
        <v>13</v>
      </c>
      <c r="S9" s="34">
        <v>0.3</v>
      </c>
      <c r="T9" s="34" t="s">
        <v>62</v>
      </c>
      <c r="U9" s="36" t="s">
        <v>85</v>
      </c>
      <c r="V9" s="37" t="s">
        <v>85</v>
      </c>
      <c r="W9" s="38"/>
      <c r="X9" s="39"/>
      <c r="Y9" s="50">
        <v>341.5</v>
      </c>
      <c r="Z9" s="50">
        <v>375.6</v>
      </c>
      <c r="AA9" s="50">
        <v>413.2</v>
      </c>
      <c r="AB9" s="51">
        <v>454.5</v>
      </c>
      <c r="AC9" s="41"/>
      <c r="AD9" s="42"/>
      <c r="AE9" s="42"/>
      <c r="AF9" s="42"/>
      <c r="AG9" s="42"/>
      <c r="AH9" s="42"/>
      <c r="AI9" s="43"/>
      <c r="AJ9" s="44" t="s">
        <v>85</v>
      </c>
      <c r="AK9" s="45"/>
      <c r="AL9" s="46" t="e">
        <f t="shared" ref="AL9" si="1">+AI9/AK9*100</f>
        <v>#DIV/0!</v>
      </c>
    </row>
    <row r="10" spans="1:38" s="47" customFormat="1" ht="36.75" customHeight="1" x14ac:dyDescent="0.2">
      <c r="A10" s="52"/>
      <c r="B10" s="53"/>
      <c r="C10" s="53"/>
      <c r="D10" s="54"/>
      <c r="E10" s="55"/>
      <c r="F10" s="56"/>
      <c r="G10" s="56"/>
      <c r="H10" s="53"/>
      <c r="I10" s="57" t="s">
        <v>65</v>
      </c>
      <c r="J10" s="56"/>
      <c r="K10" s="56"/>
      <c r="L10" s="53"/>
      <c r="M10" s="53"/>
      <c r="N10" s="53"/>
      <c r="O10" s="53"/>
      <c r="P10" s="53"/>
      <c r="Q10" s="53"/>
      <c r="R10" s="53"/>
      <c r="S10" s="55"/>
      <c r="T10" s="55"/>
      <c r="U10" s="58"/>
      <c r="V10" s="59"/>
      <c r="W10" s="60">
        <f t="shared" ref="W10:AI10" si="2">SUM(W8:W9)</f>
        <v>0</v>
      </c>
      <c r="X10" s="61">
        <f t="shared" si="2"/>
        <v>310.5</v>
      </c>
      <c r="Y10" s="61">
        <f t="shared" si="2"/>
        <v>341.5</v>
      </c>
      <c r="Z10" s="61">
        <f t="shared" si="2"/>
        <v>375.6</v>
      </c>
      <c r="AA10" s="61">
        <f t="shared" si="2"/>
        <v>413.2</v>
      </c>
      <c r="AB10" s="62">
        <f t="shared" si="2"/>
        <v>454.5</v>
      </c>
      <c r="AC10" s="63">
        <f t="shared" si="2"/>
        <v>1175</v>
      </c>
      <c r="AD10" s="64">
        <f t="shared" si="2"/>
        <v>1121</v>
      </c>
      <c r="AE10" s="64">
        <f t="shared" si="2"/>
        <v>1115</v>
      </c>
      <c r="AF10" s="64">
        <f t="shared" si="2"/>
        <v>1040</v>
      </c>
      <c r="AG10" s="64">
        <f t="shared" si="2"/>
        <v>974</v>
      </c>
      <c r="AH10" s="64">
        <f t="shared" si="2"/>
        <v>515</v>
      </c>
      <c r="AI10" s="65">
        <f t="shared" si="2"/>
        <v>877</v>
      </c>
      <c r="AJ10" s="66"/>
      <c r="AK10" s="45"/>
      <c r="AL10" s="46" t="e">
        <f t="shared" ref="AL10:AL11" si="3">+AI10/AK10*100</f>
        <v>#DIV/0!</v>
      </c>
    </row>
    <row r="11" spans="1:38" s="47" customFormat="1" ht="114.75" customHeight="1" x14ac:dyDescent="0.2">
      <c r="A11" s="31">
        <v>3</v>
      </c>
      <c r="B11" s="32" t="s">
        <v>26</v>
      </c>
      <c r="C11" s="32" t="s">
        <v>27</v>
      </c>
      <c r="D11" s="33" t="s">
        <v>79</v>
      </c>
      <c r="E11" s="34" t="s">
        <v>68</v>
      </c>
      <c r="F11" s="35">
        <v>43979</v>
      </c>
      <c r="G11" s="35">
        <v>43831</v>
      </c>
      <c r="H11" s="32" t="s">
        <v>61</v>
      </c>
      <c r="I11" s="32" t="s">
        <v>66</v>
      </c>
      <c r="J11" s="35">
        <v>43831</v>
      </c>
      <c r="K11" s="35">
        <v>43831</v>
      </c>
      <c r="L11" s="32" t="s">
        <v>15</v>
      </c>
      <c r="M11" s="32" t="s">
        <v>12</v>
      </c>
      <c r="N11" s="32" t="s">
        <v>17</v>
      </c>
      <c r="O11" s="32" t="s">
        <v>50</v>
      </c>
      <c r="P11" s="32" t="s">
        <v>49</v>
      </c>
      <c r="Q11" s="32" t="s">
        <v>11</v>
      </c>
      <c r="R11" s="32" t="s">
        <v>13</v>
      </c>
      <c r="S11" s="34">
        <v>0.3</v>
      </c>
      <c r="T11" s="34" t="s">
        <v>62</v>
      </c>
      <c r="U11" s="36">
        <v>0</v>
      </c>
      <c r="V11" s="37" t="s">
        <v>85</v>
      </c>
      <c r="W11" s="38"/>
      <c r="X11" s="39">
        <v>0</v>
      </c>
      <c r="Y11" s="39"/>
      <c r="Z11" s="39"/>
      <c r="AA11" s="39"/>
      <c r="AB11" s="40"/>
      <c r="AC11" s="41"/>
      <c r="AD11" s="42"/>
      <c r="AE11" s="42"/>
      <c r="AF11" s="42"/>
      <c r="AG11" s="42"/>
      <c r="AH11" s="42"/>
      <c r="AI11" s="43">
        <v>0</v>
      </c>
      <c r="AJ11" s="44" t="s">
        <v>85</v>
      </c>
      <c r="AK11" s="45"/>
      <c r="AL11" s="46" t="e">
        <f t="shared" si="3"/>
        <v>#DIV/0!</v>
      </c>
    </row>
    <row r="12" spans="1:38" s="47" customFormat="1" ht="53.25" customHeight="1" x14ac:dyDescent="0.2">
      <c r="A12" s="52"/>
      <c r="B12" s="53"/>
      <c r="C12" s="53"/>
      <c r="D12" s="54"/>
      <c r="E12" s="55"/>
      <c r="F12" s="56"/>
      <c r="G12" s="56"/>
      <c r="H12" s="53"/>
      <c r="I12" s="57" t="s">
        <v>21</v>
      </c>
      <c r="J12" s="56"/>
      <c r="K12" s="56"/>
      <c r="L12" s="53"/>
      <c r="M12" s="53"/>
      <c r="N12" s="53"/>
      <c r="O12" s="53"/>
      <c r="P12" s="53"/>
      <c r="Q12" s="53"/>
      <c r="R12" s="53"/>
      <c r="S12" s="55"/>
      <c r="T12" s="55"/>
      <c r="U12" s="58"/>
      <c r="V12" s="59"/>
      <c r="W12" s="60">
        <f t="shared" ref="W12:AI12" si="4">SUM(W11:W11)</f>
        <v>0</v>
      </c>
      <c r="X12" s="61">
        <f t="shared" si="4"/>
        <v>0</v>
      </c>
      <c r="Y12" s="61">
        <f t="shared" si="4"/>
        <v>0</v>
      </c>
      <c r="Z12" s="61">
        <f t="shared" si="4"/>
        <v>0</v>
      </c>
      <c r="AA12" s="61">
        <f t="shared" si="4"/>
        <v>0</v>
      </c>
      <c r="AB12" s="62">
        <f t="shared" si="4"/>
        <v>0</v>
      </c>
      <c r="AC12" s="63">
        <f t="shared" si="4"/>
        <v>0</v>
      </c>
      <c r="AD12" s="64">
        <f t="shared" si="4"/>
        <v>0</v>
      </c>
      <c r="AE12" s="64">
        <f t="shared" si="4"/>
        <v>0</v>
      </c>
      <c r="AF12" s="64">
        <f t="shared" si="4"/>
        <v>0</v>
      </c>
      <c r="AG12" s="64">
        <f t="shared" si="4"/>
        <v>0</v>
      </c>
      <c r="AH12" s="64">
        <f t="shared" si="4"/>
        <v>0</v>
      </c>
      <c r="AI12" s="65">
        <f t="shared" si="4"/>
        <v>0</v>
      </c>
      <c r="AJ12" s="66"/>
      <c r="AK12" s="45"/>
      <c r="AL12" s="46"/>
    </row>
    <row r="13" spans="1:38" s="47" customFormat="1" ht="114" x14ac:dyDescent="0.2">
      <c r="A13" s="31">
        <v>4</v>
      </c>
      <c r="B13" s="32" t="s">
        <v>26</v>
      </c>
      <c r="C13" s="32" t="s">
        <v>27</v>
      </c>
      <c r="D13" s="33" t="s">
        <v>78</v>
      </c>
      <c r="E13" s="34" t="s">
        <v>69</v>
      </c>
      <c r="F13" s="35">
        <v>43979</v>
      </c>
      <c r="G13" s="35">
        <v>43831</v>
      </c>
      <c r="H13" s="32" t="s">
        <v>61</v>
      </c>
      <c r="I13" s="32" t="s">
        <v>23</v>
      </c>
      <c r="J13" s="35">
        <v>43831</v>
      </c>
      <c r="K13" s="35">
        <v>43831</v>
      </c>
      <c r="L13" s="32" t="s">
        <v>15</v>
      </c>
      <c r="M13" s="32" t="s">
        <v>12</v>
      </c>
      <c r="N13" s="32" t="s">
        <v>17</v>
      </c>
      <c r="O13" s="32" t="s">
        <v>50</v>
      </c>
      <c r="P13" s="32" t="s">
        <v>49</v>
      </c>
      <c r="Q13" s="32" t="s">
        <v>11</v>
      </c>
      <c r="R13" s="32" t="s">
        <v>13</v>
      </c>
      <c r="S13" s="34">
        <v>0.3</v>
      </c>
      <c r="T13" s="34" t="s">
        <v>62</v>
      </c>
      <c r="U13" s="36">
        <v>21</v>
      </c>
      <c r="V13" s="37" t="s">
        <v>85</v>
      </c>
      <c r="W13" s="38"/>
      <c r="X13" s="39">
        <v>14.5</v>
      </c>
      <c r="Y13" s="39">
        <v>11.5</v>
      </c>
      <c r="Z13" s="39">
        <v>12.6</v>
      </c>
      <c r="AA13" s="39">
        <v>13.9</v>
      </c>
      <c r="AB13" s="40">
        <v>15.3</v>
      </c>
      <c r="AC13" s="41">
        <v>20</v>
      </c>
      <c r="AD13" s="42">
        <v>42</v>
      </c>
      <c r="AE13" s="42">
        <v>52</v>
      </c>
      <c r="AF13" s="42">
        <v>45</v>
      </c>
      <c r="AG13" s="42">
        <v>46</v>
      </c>
      <c r="AH13" s="42">
        <v>45</v>
      </c>
      <c r="AI13" s="43">
        <v>36</v>
      </c>
      <c r="AJ13" s="44" t="s">
        <v>53</v>
      </c>
      <c r="AK13" s="45"/>
      <c r="AL13" s="46" t="e">
        <f t="shared" ref="AL13" si="5">+AI13/AK13*100</f>
        <v>#DIV/0!</v>
      </c>
    </row>
    <row r="14" spans="1:38" s="47" customFormat="1" ht="33" customHeight="1" x14ac:dyDescent="0.2">
      <c r="A14" s="52"/>
      <c r="B14" s="53"/>
      <c r="C14" s="53"/>
      <c r="D14" s="54"/>
      <c r="E14" s="55"/>
      <c r="F14" s="56"/>
      <c r="G14" s="56"/>
      <c r="H14" s="53"/>
      <c r="I14" s="57" t="s">
        <v>23</v>
      </c>
      <c r="J14" s="56"/>
      <c r="K14" s="56"/>
      <c r="L14" s="53"/>
      <c r="M14" s="53"/>
      <c r="N14" s="53"/>
      <c r="O14" s="53"/>
      <c r="P14" s="53"/>
      <c r="Q14" s="53"/>
      <c r="R14" s="53"/>
      <c r="S14" s="55"/>
      <c r="T14" s="55"/>
      <c r="U14" s="58"/>
      <c r="V14" s="59"/>
      <c r="W14" s="60">
        <f t="shared" ref="W14:AI14" si="6">SUM(W13:W13)</f>
        <v>0</v>
      </c>
      <c r="X14" s="61">
        <f t="shared" si="6"/>
        <v>14.5</v>
      </c>
      <c r="Y14" s="61">
        <f t="shared" si="6"/>
        <v>11.5</v>
      </c>
      <c r="Z14" s="61">
        <f t="shared" si="6"/>
        <v>12.6</v>
      </c>
      <c r="AA14" s="61">
        <f t="shared" si="6"/>
        <v>13.9</v>
      </c>
      <c r="AB14" s="62">
        <f t="shared" si="6"/>
        <v>15.3</v>
      </c>
      <c r="AC14" s="63">
        <f t="shared" si="6"/>
        <v>20</v>
      </c>
      <c r="AD14" s="64">
        <f t="shared" si="6"/>
        <v>42</v>
      </c>
      <c r="AE14" s="64">
        <f t="shared" si="6"/>
        <v>52</v>
      </c>
      <c r="AF14" s="64">
        <f t="shared" si="6"/>
        <v>45</v>
      </c>
      <c r="AG14" s="64">
        <f t="shared" si="6"/>
        <v>46</v>
      </c>
      <c r="AH14" s="64">
        <f t="shared" si="6"/>
        <v>45</v>
      </c>
      <c r="AI14" s="65">
        <f t="shared" si="6"/>
        <v>36</v>
      </c>
      <c r="AJ14" s="66"/>
      <c r="AK14" s="45"/>
      <c r="AL14" s="46" t="e">
        <f t="shared" ref="AL14:AL16" si="7">+AI14/AK14*100</f>
        <v>#DIV/0!</v>
      </c>
    </row>
    <row r="15" spans="1:38" s="47" customFormat="1" ht="21.75" customHeight="1" x14ac:dyDescent="0.3">
      <c r="A15" s="123" t="s">
        <v>45</v>
      </c>
      <c r="B15" s="124"/>
      <c r="C15" s="125"/>
      <c r="D15" s="67"/>
      <c r="E15" s="68"/>
      <c r="F15" s="69"/>
      <c r="G15" s="69"/>
      <c r="H15" s="70"/>
      <c r="I15" s="70"/>
      <c r="J15" s="69"/>
      <c r="K15" s="69"/>
      <c r="L15" s="70"/>
      <c r="M15" s="70"/>
      <c r="N15" s="70"/>
      <c r="O15" s="70"/>
      <c r="P15" s="70"/>
      <c r="Q15" s="70"/>
      <c r="R15" s="70"/>
      <c r="S15" s="68"/>
      <c r="T15" s="68"/>
      <c r="U15" s="71"/>
      <c r="V15" s="72"/>
      <c r="W15" s="73">
        <f t="shared" ref="W15:AI15" si="8">+W14+W12+W10</f>
        <v>0</v>
      </c>
      <c r="X15" s="74">
        <f t="shared" si="8"/>
        <v>325</v>
      </c>
      <c r="Y15" s="74">
        <f t="shared" si="8"/>
        <v>353</v>
      </c>
      <c r="Z15" s="74">
        <f t="shared" si="8"/>
        <v>388.20000000000005</v>
      </c>
      <c r="AA15" s="74">
        <f t="shared" si="8"/>
        <v>427.09999999999997</v>
      </c>
      <c r="AB15" s="75">
        <f t="shared" si="8"/>
        <v>469.8</v>
      </c>
      <c r="AC15" s="76">
        <f t="shared" si="8"/>
        <v>1195</v>
      </c>
      <c r="AD15" s="77">
        <f t="shared" si="8"/>
        <v>1163</v>
      </c>
      <c r="AE15" s="77">
        <f t="shared" si="8"/>
        <v>1167</v>
      </c>
      <c r="AF15" s="77">
        <f t="shared" si="8"/>
        <v>1085</v>
      </c>
      <c r="AG15" s="77">
        <f t="shared" si="8"/>
        <v>1020</v>
      </c>
      <c r="AH15" s="77">
        <f t="shared" si="8"/>
        <v>560</v>
      </c>
      <c r="AI15" s="78">
        <f t="shared" si="8"/>
        <v>913</v>
      </c>
      <c r="AJ15" s="79"/>
      <c r="AK15" s="80"/>
      <c r="AL15" s="81"/>
    </row>
    <row r="16" spans="1:38" s="47" customFormat="1" ht="114" x14ac:dyDescent="0.2">
      <c r="A16" s="31">
        <v>5</v>
      </c>
      <c r="B16" s="32" t="s">
        <v>26</v>
      </c>
      <c r="C16" s="32" t="s">
        <v>27</v>
      </c>
      <c r="D16" s="33" t="s">
        <v>77</v>
      </c>
      <c r="E16" s="34" t="s">
        <v>16</v>
      </c>
      <c r="F16" s="35">
        <v>43979</v>
      </c>
      <c r="G16" s="35">
        <v>43831</v>
      </c>
      <c r="H16" s="32" t="s">
        <v>19</v>
      </c>
      <c r="I16" s="32" t="s">
        <v>22</v>
      </c>
      <c r="J16" s="35">
        <v>43831</v>
      </c>
      <c r="K16" s="35">
        <v>43831</v>
      </c>
      <c r="L16" s="32" t="s">
        <v>15</v>
      </c>
      <c r="M16" s="32" t="s">
        <v>12</v>
      </c>
      <c r="N16" s="32" t="s">
        <v>18</v>
      </c>
      <c r="O16" s="32" t="s">
        <v>50</v>
      </c>
      <c r="P16" s="32" t="s">
        <v>49</v>
      </c>
      <c r="Q16" s="32" t="s">
        <v>14</v>
      </c>
      <c r="R16" s="32" t="s">
        <v>13</v>
      </c>
      <c r="S16" s="34">
        <v>0.2</v>
      </c>
      <c r="T16" s="34" t="s">
        <v>62</v>
      </c>
      <c r="U16" s="36">
        <v>8</v>
      </c>
      <c r="V16" s="37" t="s">
        <v>85</v>
      </c>
      <c r="W16" s="38"/>
      <c r="X16" s="39">
        <v>2.2999999999999998</v>
      </c>
      <c r="Y16" s="39">
        <v>2</v>
      </c>
      <c r="Z16" s="39">
        <v>2.2000000000000002</v>
      </c>
      <c r="AA16" s="39">
        <v>2.4</v>
      </c>
      <c r="AB16" s="40">
        <v>2.7</v>
      </c>
      <c r="AC16" s="41">
        <v>6</v>
      </c>
      <c r="AD16" s="42">
        <v>22</v>
      </c>
      <c r="AE16" s="42">
        <v>21</v>
      </c>
      <c r="AF16" s="42">
        <v>23</v>
      </c>
      <c r="AG16" s="42">
        <v>23</v>
      </c>
      <c r="AH16" s="42">
        <v>23</v>
      </c>
      <c r="AI16" s="43">
        <v>18</v>
      </c>
      <c r="AJ16" s="44" t="s">
        <v>53</v>
      </c>
      <c r="AK16" s="45"/>
      <c r="AL16" s="46" t="e">
        <f t="shared" si="7"/>
        <v>#DIV/0!</v>
      </c>
    </row>
    <row r="17" spans="1:38" s="47" customFormat="1" ht="21.75" customHeight="1" x14ac:dyDescent="0.3">
      <c r="A17" s="123" t="s">
        <v>44</v>
      </c>
      <c r="B17" s="124"/>
      <c r="C17" s="125"/>
      <c r="D17" s="67"/>
      <c r="E17" s="68"/>
      <c r="F17" s="69"/>
      <c r="G17" s="69"/>
      <c r="H17" s="70"/>
      <c r="I17" s="70"/>
      <c r="J17" s="69"/>
      <c r="K17" s="69"/>
      <c r="L17" s="70"/>
      <c r="M17" s="70"/>
      <c r="N17" s="70"/>
      <c r="O17" s="70"/>
      <c r="P17" s="70"/>
      <c r="Q17" s="70"/>
      <c r="R17" s="70"/>
      <c r="S17" s="68"/>
      <c r="T17" s="68"/>
      <c r="U17" s="71"/>
      <c r="V17" s="72"/>
      <c r="W17" s="73">
        <f t="shared" ref="W17:AI19" si="9">SUM(W16:W16)</f>
        <v>0</v>
      </c>
      <c r="X17" s="74">
        <f t="shared" si="9"/>
        <v>2.2999999999999998</v>
      </c>
      <c r="Y17" s="74">
        <f t="shared" si="9"/>
        <v>2</v>
      </c>
      <c r="Z17" s="74">
        <f t="shared" si="9"/>
        <v>2.2000000000000002</v>
      </c>
      <c r="AA17" s="74">
        <f t="shared" si="9"/>
        <v>2.4</v>
      </c>
      <c r="AB17" s="75">
        <f t="shared" si="9"/>
        <v>2.7</v>
      </c>
      <c r="AC17" s="76">
        <f t="shared" si="9"/>
        <v>6</v>
      </c>
      <c r="AD17" s="77">
        <f t="shared" si="9"/>
        <v>22</v>
      </c>
      <c r="AE17" s="77">
        <f t="shared" si="9"/>
        <v>21</v>
      </c>
      <c r="AF17" s="77">
        <f t="shared" si="9"/>
        <v>23</v>
      </c>
      <c r="AG17" s="77">
        <f t="shared" si="9"/>
        <v>23</v>
      </c>
      <c r="AH17" s="77">
        <f t="shared" si="9"/>
        <v>23</v>
      </c>
      <c r="AI17" s="78">
        <f t="shared" si="9"/>
        <v>18</v>
      </c>
      <c r="AJ17" s="79"/>
      <c r="AK17" s="80"/>
      <c r="AL17" s="81" t="e">
        <f t="shared" ref="AL17:AL18" si="10">+AI17/AK17*100</f>
        <v>#DIV/0!</v>
      </c>
    </row>
    <row r="18" spans="1:38" s="47" customFormat="1" ht="172.5" customHeight="1" thickBot="1" x14ac:dyDescent="0.25">
      <c r="A18" s="31">
        <v>6</v>
      </c>
      <c r="B18" s="32" t="s">
        <v>26</v>
      </c>
      <c r="C18" s="32" t="s">
        <v>27</v>
      </c>
      <c r="D18" s="33" t="s">
        <v>81</v>
      </c>
      <c r="E18" s="34" t="s">
        <v>70</v>
      </c>
      <c r="F18" s="35">
        <v>43951</v>
      </c>
      <c r="G18" s="35">
        <v>43831</v>
      </c>
      <c r="H18" s="82" t="s">
        <v>73</v>
      </c>
      <c r="I18" s="33" t="s">
        <v>89</v>
      </c>
      <c r="J18" s="35">
        <v>43831</v>
      </c>
      <c r="K18" s="35">
        <v>43831</v>
      </c>
      <c r="L18" s="83" t="s">
        <v>71</v>
      </c>
      <c r="M18" s="83">
        <v>44196</v>
      </c>
      <c r="N18" s="32" t="s">
        <v>74</v>
      </c>
      <c r="O18" s="33" t="s">
        <v>86</v>
      </c>
      <c r="P18" s="33" t="s">
        <v>75</v>
      </c>
      <c r="Q18" s="34" t="s">
        <v>72</v>
      </c>
      <c r="R18" s="82" t="s">
        <v>76</v>
      </c>
      <c r="S18" s="34">
        <v>7.5</v>
      </c>
      <c r="T18" s="34" t="s">
        <v>82</v>
      </c>
      <c r="U18" s="36">
        <v>2455</v>
      </c>
      <c r="V18" s="37" t="s">
        <v>83</v>
      </c>
      <c r="W18" s="84"/>
      <c r="X18" s="85">
        <v>2455</v>
      </c>
      <c r="Y18" s="85"/>
      <c r="Z18" s="85"/>
      <c r="AA18" s="85"/>
      <c r="AB18" s="86"/>
      <c r="AC18" s="87"/>
      <c r="AD18" s="88"/>
      <c r="AE18" s="88"/>
      <c r="AF18" s="88"/>
      <c r="AG18" s="88"/>
      <c r="AH18" s="88"/>
      <c r="AI18" s="89">
        <v>153</v>
      </c>
      <c r="AJ18" s="44" t="s">
        <v>53</v>
      </c>
      <c r="AK18" s="45">
        <v>606</v>
      </c>
      <c r="AL18" s="46">
        <f t="shared" si="10"/>
        <v>25.247524752475247</v>
      </c>
    </row>
    <row r="19" spans="1:38" s="47" customFormat="1" ht="21.75" customHeight="1" thickBot="1" x14ac:dyDescent="0.35">
      <c r="A19" s="126" t="s">
        <v>88</v>
      </c>
      <c r="B19" s="127"/>
      <c r="C19" s="128"/>
      <c r="D19" s="90"/>
      <c r="E19" s="91"/>
      <c r="F19" s="92"/>
      <c r="G19" s="92"/>
      <c r="H19" s="93"/>
      <c r="I19" s="93"/>
      <c r="J19" s="92"/>
      <c r="K19" s="92"/>
      <c r="L19" s="93"/>
      <c r="M19" s="93"/>
      <c r="N19" s="93"/>
      <c r="O19" s="93"/>
      <c r="P19" s="93"/>
      <c r="Q19" s="93"/>
      <c r="R19" s="93"/>
      <c r="S19" s="91"/>
      <c r="T19" s="91"/>
      <c r="U19" s="94"/>
      <c r="V19" s="95"/>
      <c r="W19" s="96">
        <f t="shared" si="9"/>
        <v>0</v>
      </c>
      <c r="X19" s="97">
        <f t="shared" si="9"/>
        <v>2455</v>
      </c>
      <c r="Y19" s="97">
        <f t="shared" si="9"/>
        <v>0</v>
      </c>
      <c r="Z19" s="97">
        <f t="shared" si="9"/>
        <v>0</v>
      </c>
      <c r="AA19" s="97">
        <f t="shared" si="9"/>
        <v>0</v>
      </c>
      <c r="AB19" s="98">
        <f t="shared" si="9"/>
        <v>0</v>
      </c>
      <c r="AC19" s="99">
        <f t="shared" si="9"/>
        <v>0</v>
      </c>
      <c r="AD19" s="100">
        <f t="shared" si="9"/>
        <v>0</v>
      </c>
      <c r="AE19" s="100">
        <f t="shared" si="9"/>
        <v>0</v>
      </c>
      <c r="AF19" s="100">
        <f t="shared" si="9"/>
        <v>0</v>
      </c>
      <c r="AG19" s="100">
        <f t="shared" si="9"/>
        <v>0</v>
      </c>
      <c r="AH19" s="100">
        <f t="shared" si="9"/>
        <v>0</v>
      </c>
      <c r="AI19" s="101">
        <f t="shared" si="9"/>
        <v>153</v>
      </c>
      <c r="AJ19" s="102"/>
      <c r="AK19" s="80"/>
      <c r="AL19" s="81" t="e">
        <f t="shared" ref="AL19" si="11">+AI19/AK19*100</f>
        <v>#DIV/0!</v>
      </c>
    </row>
    <row r="20" spans="1:38" s="1" customFormat="1" x14ac:dyDescent="0.25">
      <c r="AK20" s="103"/>
    </row>
    <row r="21" spans="1:38" s="1" customFormat="1" x14ac:dyDescent="0.25">
      <c r="AK21" s="103"/>
    </row>
    <row r="22" spans="1:38" s="1" customFormat="1" x14ac:dyDescent="0.25">
      <c r="AK22" s="103"/>
    </row>
    <row r="23" spans="1:38" s="1" customFormat="1" x14ac:dyDescent="0.25">
      <c r="AK23" s="103"/>
    </row>
    <row r="24" spans="1:38" s="1" customFormat="1" x14ac:dyDescent="0.25">
      <c r="AK24" s="103"/>
    </row>
    <row r="25" spans="1:38" s="1" customFormat="1" x14ac:dyDescent="0.25">
      <c r="AK25" s="103"/>
    </row>
    <row r="26" spans="1:38" s="1" customFormat="1" x14ac:dyDescent="0.25">
      <c r="AK26" s="103"/>
    </row>
    <row r="27" spans="1:38" s="1" customFormat="1" x14ac:dyDescent="0.25">
      <c r="AK27" s="103"/>
    </row>
    <row r="28" spans="1:38" s="1" customFormat="1" x14ac:dyDescent="0.25">
      <c r="AK28" s="103"/>
    </row>
    <row r="29" spans="1:38" s="1" customFormat="1" x14ac:dyDescent="0.25">
      <c r="AK29" s="103"/>
    </row>
    <row r="30" spans="1:38" s="1" customFormat="1" x14ac:dyDescent="0.25">
      <c r="AK30" s="103"/>
    </row>
    <row r="31" spans="1:38" s="1" customFormat="1" x14ac:dyDescent="0.25">
      <c r="AK31" s="103"/>
    </row>
    <row r="32" spans="1:38" s="1" customFormat="1" x14ac:dyDescent="0.25">
      <c r="AK32" s="103"/>
    </row>
    <row r="33" spans="37:37" s="1" customFormat="1" x14ac:dyDescent="0.25">
      <c r="AK33" s="103"/>
    </row>
    <row r="34" spans="37:37" s="1" customFormat="1" x14ac:dyDescent="0.25">
      <c r="AK34" s="103"/>
    </row>
    <row r="35" spans="37:37" s="1" customFormat="1" x14ac:dyDescent="0.25">
      <c r="AK35" s="103"/>
    </row>
    <row r="36" spans="37:37" s="1" customFormat="1" x14ac:dyDescent="0.25">
      <c r="AK36" s="103"/>
    </row>
    <row r="37" spans="37:37" s="1" customFormat="1" x14ac:dyDescent="0.25">
      <c r="AK37" s="103"/>
    </row>
    <row r="38" spans="37:37" s="1" customFormat="1" x14ac:dyDescent="0.25">
      <c r="AK38" s="103"/>
    </row>
    <row r="39" spans="37:37" s="1" customFormat="1" x14ac:dyDescent="0.25">
      <c r="AK39" s="103"/>
    </row>
    <row r="40" spans="37:37" s="1" customFormat="1" x14ac:dyDescent="0.25">
      <c r="AK40" s="103"/>
    </row>
    <row r="41" spans="37:37" s="1" customFormat="1" x14ac:dyDescent="0.25">
      <c r="AK41" s="103"/>
    </row>
    <row r="42" spans="37:37" s="1" customFormat="1" x14ac:dyDescent="0.25">
      <c r="AK42" s="103"/>
    </row>
    <row r="43" spans="37:37" s="1" customFormat="1" x14ac:dyDescent="0.25">
      <c r="AK43" s="103"/>
    </row>
    <row r="44" spans="37:37" s="1" customFormat="1" x14ac:dyDescent="0.25">
      <c r="AK44" s="103"/>
    </row>
    <row r="45" spans="37:37" s="1" customFormat="1" x14ac:dyDescent="0.25">
      <c r="AK45" s="103"/>
    </row>
    <row r="46" spans="37:37" s="1" customFormat="1" x14ac:dyDescent="0.25">
      <c r="AK46" s="103"/>
    </row>
    <row r="47" spans="37:37" s="1" customFormat="1" x14ac:dyDescent="0.25">
      <c r="AK47" s="103"/>
    </row>
    <row r="48" spans="37:37" s="1" customFormat="1" x14ac:dyDescent="0.25">
      <c r="AK48" s="103"/>
    </row>
    <row r="49" spans="37:37" s="1" customFormat="1" x14ac:dyDescent="0.25">
      <c r="AK49" s="103"/>
    </row>
    <row r="50" spans="37:37" s="1" customFormat="1" x14ac:dyDescent="0.25">
      <c r="AK50" s="103"/>
    </row>
    <row r="51" spans="37:37" s="1" customFormat="1" x14ac:dyDescent="0.25">
      <c r="AK51" s="103"/>
    </row>
    <row r="52" spans="37:37" s="1" customFormat="1" x14ac:dyDescent="0.25">
      <c r="AK52" s="103"/>
    </row>
    <row r="53" spans="37:37" s="1" customFormat="1" x14ac:dyDescent="0.25">
      <c r="AK53" s="103"/>
    </row>
    <row r="54" spans="37:37" s="1" customFormat="1" x14ac:dyDescent="0.25">
      <c r="AK54" s="103"/>
    </row>
    <row r="55" spans="37:37" s="1" customFormat="1" x14ac:dyDescent="0.25">
      <c r="AK55" s="103"/>
    </row>
    <row r="56" spans="37:37" s="1" customFormat="1" x14ac:dyDescent="0.25">
      <c r="AK56" s="103"/>
    </row>
    <row r="57" spans="37:37" s="1" customFormat="1" x14ac:dyDescent="0.25">
      <c r="AK57" s="103"/>
    </row>
    <row r="58" spans="37:37" s="1" customFormat="1" x14ac:dyDescent="0.25">
      <c r="AK58" s="103"/>
    </row>
    <row r="59" spans="37:37" s="1" customFormat="1" x14ac:dyDescent="0.25">
      <c r="AK59" s="103"/>
    </row>
    <row r="60" spans="37:37" s="1" customFormat="1" x14ac:dyDescent="0.25">
      <c r="AK60" s="103"/>
    </row>
    <row r="61" spans="37:37" s="1" customFormat="1" x14ac:dyDescent="0.25">
      <c r="AK61" s="103"/>
    </row>
    <row r="62" spans="37:37" s="1" customFormat="1" x14ac:dyDescent="0.25">
      <c r="AK62" s="103"/>
    </row>
    <row r="63" spans="37:37" s="1" customFormat="1" x14ac:dyDescent="0.25">
      <c r="AK63" s="103"/>
    </row>
    <row r="64" spans="37:37" s="1" customFormat="1" x14ac:dyDescent="0.25">
      <c r="AK64" s="103"/>
    </row>
    <row r="65" spans="37:37" s="1" customFormat="1" x14ac:dyDescent="0.25">
      <c r="AK65" s="103"/>
    </row>
    <row r="66" spans="37:37" s="1" customFormat="1" x14ac:dyDescent="0.25">
      <c r="AK66" s="103"/>
    </row>
    <row r="67" spans="37:37" s="1" customFormat="1" x14ac:dyDescent="0.25">
      <c r="AK67" s="103"/>
    </row>
  </sheetData>
  <autoFilter ref="A7:AI17"/>
  <mergeCells count="35">
    <mergeCell ref="A17:C17"/>
    <mergeCell ref="A15:C15"/>
    <mergeCell ref="G5:G6"/>
    <mergeCell ref="A19:C19"/>
    <mergeCell ref="B3:D3"/>
    <mergeCell ref="A4:A6"/>
    <mergeCell ref="B4:C4"/>
    <mergeCell ref="J5:J6"/>
    <mergeCell ref="R5:R6"/>
    <mergeCell ref="N5:N6"/>
    <mergeCell ref="P5:P6"/>
    <mergeCell ref="Q5:Q6"/>
    <mergeCell ref="K5:K6"/>
    <mergeCell ref="L5:L6"/>
    <mergeCell ref="M5:M6"/>
    <mergeCell ref="H5:H6"/>
    <mergeCell ref="I5:I6"/>
    <mergeCell ref="B5:B6"/>
    <mergeCell ref="C5:C6"/>
    <mergeCell ref="D5:D6"/>
    <mergeCell ref="E5:E6"/>
    <mergeCell ref="F5:F6"/>
    <mergeCell ref="O1:Q1"/>
    <mergeCell ref="AK4:AL4"/>
    <mergeCell ref="AK5:AK6"/>
    <mergeCell ref="AL5:AL6"/>
    <mergeCell ref="V5:V6"/>
    <mergeCell ref="AJ4:AJ6"/>
    <mergeCell ref="T5:T6"/>
    <mergeCell ref="AC5:AI5"/>
    <mergeCell ref="W5:X5"/>
    <mergeCell ref="Y5:AB5"/>
    <mergeCell ref="U5:U6"/>
    <mergeCell ref="S5:S6"/>
    <mergeCell ref="O5:O6"/>
  </mergeCells>
  <pageMargins left="0.27559055118110237" right="0.35433070866141736" top="0.62992125984251968" bottom="0.23622047244094491" header="0.31496062992125984" footer="0.31496062992125984"/>
  <pageSetup paperSize="8" scale="55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льгот_2020</vt:lpstr>
      <vt:lpstr>'Перечень льгот_2020'!Заголовки_для_печати</vt:lpstr>
      <vt:lpstr>'Перечень льгот_2020'!Область_печати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Кручинская О.Н.</cp:lastModifiedBy>
  <cp:lastPrinted>2022-05-13T08:57:23Z</cp:lastPrinted>
  <dcterms:created xsi:type="dcterms:W3CDTF">2017-10-18T19:42:12Z</dcterms:created>
  <dcterms:modified xsi:type="dcterms:W3CDTF">2022-08-01T10:25:36Z</dcterms:modified>
</cp:coreProperties>
</file>