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№1-мз" sheetId="12" r:id="rId1"/>
  </sheets>
  <calcPr calcId="125725"/>
</workbook>
</file>

<file path=xl/calcChain.xml><?xml version="1.0" encoding="utf-8"?>
<calcChain xmlns="http://schemas.openxmlformats.org/spreadsheetml/2006/main">
  <c r="C15" i="12"/>
  <c r="I15"/>
  <c r="G15" s="1"/>
  <c r="E13"/>
  <c r="F13"/>
  <c r="H13"/>
  <c r="J13"/>
  <c r="K13"/>
  <c r="L13"/>
  <c r="M13"/>
  <c r="N13"/>
  <c r="O13"/>
  <c r="P13"/>
  <c r="R13"/>
  <c r="S13"/>
  <c r="T13"/>
  <c r="U13"/>
  <c r="V13"/>
  <c r="W13"/>
  <c r="X13"/>
  <c r="AA13"/>
  <c r="AB13"/>
  <c r="C14"/>
  <c r="I14"/>
  <c r="Q14"/>
  <c r="Y14"/>
  <c r="Z14"/>
  <c r="Q15"/>
  <c r="Y15"/>
  <c r="Z15"/>
  <c r="C16"/>
  <c r="I16"/>
  <c r="G16" s="1"/>
  <c r="Q16"/>
  <c r="Y16"/>
  <c r="Z16"/>
  <c r="C17"/>
  <c r="G17"/>
  <c r="I17"/>
  <c r="D17" s="1"/>
  <c r="Q17"/>
  <c r="Y17"/>
  <c r="Z17"/>
  <c r="C18"/>
  <c r="D18"/>
  <c r="G18"/>
  <c r="I18"/>
  <c r="Z20"/>
  <c r="Y13" l="1"/>
  <c r="D15"/>
  <c r="I13"/>
  <c r="G13" s="1"/>
  <c r="C13"/>
  <c r="Q13"/>
  <c r="Z13"/>
  <c r="G14"/>
  <c r="D14"/>
  <c r="D16"/>
  <c r="D13" l="1"/>
</calcChain>
</file>

<file path=xl/sharedStrings.xml><?xml version="1.0" encoding="utf-8"?>
<sst xmlns="http://schemas.openxmlformats.org/spreadsheetml/2006/main" count="86" uniqueCount="67">
  <si>
    <t>Приложение №1-мз</t>
  </si>
  <si>
    <t>указать муниципальное образование</t>
  </si>
  <si>
    <t>тыс.руб.</t>
  </si>
  <si>
    <t>№</t>
  </si>
  <si>
    <t>Способы определения поставщиков (исполнителей, подрядчиков)</t>
  </si>
  <si>
    <t>Общее количество поданных заявок</t>
  </si>
  <si>
    <t>Среднее кол-во участников на 1 процедуру (лот)</t>
  </si>
  <si>
    <t>Количество  лотов</t>
  </si>
  <si>
    <t>Кол-во лотов к которым применялись антидемпинговые меры</t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</si>
  <si>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</si>
  <si>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</si>
  <si>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>Сравнительная эффективность</t>
  </si>
  <si>
    <t>Количество обжалований по осуществлению закупок</t>
  </si>
  <si>
    <t>Количество отмененных процедур</t>
  </si>
  <si>
    <t>Всего объявленных</t>
  </si>
  <si>
    <t>в т.ч. завершенных</t>
  </si>
  <si>
    <t>в т.ч.</t>
  </si>
  <si>
    <t xml:space="preserve">% 
</t>
  </si>
  <si>
    <t>Всего</t>
  </si>
  <si>
    <t>Не допущено к участию</t>
  </si>
  <si>
    <t>состоявшихся (2 и более допущенных заявок)</t>
  </si>
  <si>
    <t xml:space="preserve">подана 1 заявка и допущена </t>
  </si>
  <si>
    <t xml:space="preserve">все отклонены </t>
  </si>
  <si>
    <t xml:space="preserve">0 заявок </t>
  </si>
  <si>
    <t>по состоявшимся лотам, указанных в гр.10 (2 и более допущенных заявок)</t>
  </si>
  <si>
    <t>по лотам, указанным в гр.11 (с единственным допущенным участником)</t>
  </si>
  <si>
    <t>по лотам, указанным в гр.12(с единственным поданным и допущенным участником)</t>
  </si>
  <si>
    <t xml:space="preserve"> по несостоявшимся лотам, указанных в гр.13 (все отклонены)</t>
  </si>
  <si>
    <t xml:space="preserve"> по несостоявшимся лотам, указанных в гр.14 (0 заявок</t>
  </si>
  <si>
    <t>9 = гр10+гр.11+гр.12+гр.13+гр14</t>
  </si>
  <si>
    <t>17=гр.18+гр.19+гр.20+ гр.21+гр.22</t>
  </si>
  <si>
    <t>25=(гр18+гр.19+гр.20)-(гр.23+гр.24)</t>
  </si>
  <si>
    <t>26=100- ((гр.23+гр.24)/ (гр.18+гр.19+гр.20)* 100)</t>
  </si>
  <si>
    <t>1</t>
  </si>
  <si>
    <t>1.1</t>
  </si>
  <si>
    <t>Конкурс в электронной форме</t>
  </si>
  <si>
    <t>1.2</t>
  </si>
  <si>
    <t>Аукцион в электронной форме</t>
  </si>
  <si>
    <t>1.3</t>
  </si>
  <si>
    <t>Запрос котировок в электронной форме</t>
  </si>
  <si>
    <t>Х</t>
  </si>
  <si>
    <t>1.4</t>
  </si>
  <si>
    <t>Запрос предложений в электронной форме</t>
  </si>
  <si>
    <t>1.5</t>
  </si>
  <si>
    <t xml:space="preserve">Предварительный отбор </t>
  </si>
  <si>
    <t>х</t>
  </si>
  <si>
    <t>В т.ч. размещено через уполномоченный орган**</t>
  </si>
  <si>
    <t>2</t>
  </si>
  <si>
    <t>Итого по закупкам</t>
  </si>
  <si>
    <t xml:space="preserve">Примечание:    </t>
  </si>
  <si>
    <t>- централизованная (все конкурентные закупки в муниципальном образовании проводятся через УО) 
- децентрализованная (УО не создан, закупки проводятся в муниципальном образовании каждым заказчиком самостоятельно)</t>
  </si>
  <si>
    <t>- смешанная (в муниципальном образовании есть УО, который размещает конкурентные закупки для части заказчиков)</t>
  </si>
  <si>
    <t>- децентрализованная (УО не создан, конкурентные закупки проводятся в муниципальном образовании каждым заказчиком самостоятельно)</t>
  </si>
  <si>
    <t>Отмененные процедуры не учитываются и указываются только в графе 28</t>
  </si>
  <si>
    <t xml:space="preserve">Количество  процедур </t>
  </si>
  <si>
    <t>в т.ч. Завершенных*</t>
  </si>
  <si>
    <r>
      <rPr>
        <u/>
        <sz val="10"/>
        <color rgb="FFFF0000"/>
        <rFont val="Times New Roman"/>
        <family val="1"/>
        <charset val="204"/>
      </rPr>
      <t xml:space="preserve">** </t>
    </r>
    <r>
      <rPr>
        <u/>
        <sz val="10"/>
        <rFont val="Times New Roman"/>
        <family val="1"/>
        <charset val="204"/>
      </rPr>
      <t>информацию по строке  2</t>
    </r>
    <r>
      <rPr>
        <sz val="10"/>
        <rFont val="Times New Roman"/>
        <family val="1"/>
        <charset val="204"/>
      </rPr>
      <t xml:space="preserve"> заполняют МО, у которых смешанная или централизованная система закупок</t>
    </r>
  </si>
  <si>
    <r>
      <rPr>
        <u/>
        <sz val="10"/>
        <color rgb="FFFF0000"/>
        <rFont val="Times New Roman"/>
        <family val="1"/>
        <charset val="204"/>
      </rPr>
      <t>*</t>
    </r>
    <r>
      <rPr>
        <u/>
        <sz val="10"/>
        <rFont val="Times New Roman"/>
        <family val="1"/>
        <charset val="204"/>
      </rPr>
      <t xml:space="preserve"> Система закупок:</t>
    </r>
  </si>
  <si>
    <t>Итого общая по закупкам 
(сумма строк 1.1 -1.5)</t>
  </si>
  <si>
    <r>
      <t xml:space="preserve">с единственным </t>
    </r>
    <r>
      <rPr>
        <u/>
        <sz val="8"/>
        <color rgb="FF000000"/>
        <rFont val="Times New Roman"/>
        <family val="1"/>
        <charset val="204"/>
      </rPr>
      <t>допущенным уч-ком</t>
    </r>
  </si>
  <si>
    <r>
      <t xml:space="preserve">Начальная (максимальная) цена контрактов, </t>
    </r>
    <r>
      <rPr>
        <sz val="8"/>
        <color rgb="FFFF0000"/>
        <rFont val="Times New Roman"/>
        <family val="1"/>
        <charset val="204"/>
      </rPr>
      <t>тыс. руб.</t>
    </r>
  </si>
  <si>
    <r>
      <rPr>
        <sz val="10"/>
        <color rgb="FFFF0000"/>
        <rFont val="Times New Roman"/>
        <family val="1"/>
        <charset val="204"/>
      </rPr>
      <t xml:space="preserve">указать 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</si>
  <si>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r>
      <t>Структура системы закупок в МО</t>
    </r>
    <r>
      <rPr>
        <sz val="10"/>
        <color rgb="FFFF000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>:</t>
    </r>
  </si>
  <si>
    <t>централизованная</t>
  </si>
  <si>
    <t xml:space="preserve"> по Промышленновскому муниципальному округу</t>
  </si>
  <si>
    <r>
      <rPr>
        <u/>
        <sz val="10"/>
        <rFont val="Times New Roman"/>
        <family val="1"/>
        <charset val="204"/>
      </rPr>
      <t>в графах 3,4, 8,9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 в 2024 году.  Объявленные - все закупки, которые были объявлены в  2023 году , а завершенные - это закупки, по которым процедура определения поставщика была завершена в 2024 году (включая закупки размещенные в 2023 году, но завершенные в 2024 году)</t>
    </r>
  </si>
  <si>
    <t>Информация по закупкам  за 3 квартал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</si>
</sst>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1"/>
      <name val="Calibri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wrapText="1"/>
    </xf>
    <xf numFmtId="0" fontId="1" fillId="0" borderId="0">
      <alignment wrapText="1"/>
    </xf>
  </cellStyleXfs>
  <cellXfs count="74">
    <xf numFmtId="0" fontId="1" fillId="0" borderId="0" xfId="0" applyNumberFormat="1" applyFont="1" applyAlignment="1">
      <alignment wrapText="1"/>
    </xf>
    <xf numFmtId="0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left" wrapText="1"/>
    </xf>
    <xf numFmtId="0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3" fontId="10" fillId="0" borderId="0" xfId="0" applyNumberFormat="1" applyFont="1" applyAlignment="1">
      <alignment wrapText="1"/>
    </xf>
    <xf numFmtId="0" fontId="10" fillId="0" borderId="1" xfId="0" applyNumberFormat="1" applyFont="1" applyBorder="1" applyAlignment="1">
      <alignment wrapText="1"/>
    </xf>
    <xf numFmtId="16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wrapText="1"/>
    </xf>
    <xf numFmtId="49" fontId="20" fillId="0" borderId="1" xfId="0" applyNumberFormat="1" applyFont="1" applyBorder="1" applyAlignment="1">
      <alignment wrapText="1"/>
    </xf>
    <xf numFmtId="49" fontId="20" fillId="0" borderId="1" xfId="0" applyNumberFormat="1" applyFont="1" applyBorder="1" applyAlignment="1"/>
    <xf numFmtId="3" fontId="16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left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top" wrapText="1"/>
    </xf>
    <xf numFmtId="49" fontId="19" fillId="0" borderId="0" xfId="0" applyNumberFormat="1" applyFont="1" applyAlignment="1">
      <alignment wrapText="1"/>
    </xf>
    <xf numFmtId="0" fontId="12" fillId="0" borderId="0" xfId="0" applyNumberFormat="1" applyFont="1" applyAlignment="1">
      <alignment wrapText="1"/>
    </xf>
    <xf numFmtId="0" fontId="21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/>
    <xf numFmtId="0" fontId="25" fillId="0" borderId="0" xfId="0" applyNumberFormat="1" applyFont="1" applyAlignment="1">
      <alignment vertical="top" wrapText="1"/>
    </xf>
    <xf numFmtId="49" fontId="4" fillId="0" borderId="0" xfId="0" applyNumberFormat="1" applyFont="1">
      <alignment wrapText="1"/>
    </xf>
    <xf numFmtId="0" fontId="2" fillId="0" borderId="0" xfId="0" applyFont="1">
      <alignment wrapText="1"/>
    </xf>
    <xf numFmtId="0" fontId="2" fillId="0" borderId="0" xfId="0" applyFont="1" applyAlignment="1">
      <alignment horizontal="center" wrapText="1"/>
    </xf>
    <xf numFmtId="0" fontId="2" fillId="0" borderId="0" xfId="1" applyFont="1">
      <alignment wrapText="1"/>
    </xf>
    <xf numFmtId="49" fontId="2" fillId="0" borderId="0" xfId="1" applyNumberFormat="1" applyFont="1">
      <alignment wrapText="1"/>
    </xf>
    <xf numFmtId="0" fontId="10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25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  <xf numFmtId="0" fontId="21" fillId="0" borderId="0" xfId="0" applyNumberFormat="1" applyFont="1" applyAlignment="1">
      <alignment horizontal="center" vertical="top" wrapText="1"/>
    </xf>
    <xf numFmtId="0" fontId="4" fillId="0" borderId="10" xfId="0" applyFont="1" applyFill="1" applyBorder="1" applyAlignment="1">
      <alignment horizontal="left" wrapText="1"/>
    </xf>
    <xf numFmtId="49" fontId="14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 wrapText="1"/>
    </xf>
    <xf numFmtId="0" fontId="10" fillId="2" borderId="8" xfId="0" applyNumberFormat="1" applyFont="1" applyFill="1" applyBorder="1" applyAlignment="1">
      <alignment horizontal="center"/>
    </xf>
    <xf numFmtId="0" fontId="10" fillId="3" borderId="0" xfId="0" applyNumberFormat="1" applyFont="1" applyFill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1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7"/>
  <sheetViews>
    <sheetView tabSelected="1" topLeftCell="A7" zoomScale="120" zoomScaleNormal="120" workbookViewId="0">
      <selection activeCell="B15" sqref="B15"/>
    </sheetView>
  </sheetViews>
  <sheetFormatPr defaultColWidth="9" defaultRowHeight="12.75"/>
  <cols>
    <col min="1" max="1" width="6.140625" style="2" customWidth="1"/>
    <col min="2" max="2" width="30.42578125" style="1" customWidth="1"/>
    <col min="3" max="3" width="7" style="1" customWidth="1"/>
    <col min="4" max="4" width="7.85546875" style="1" customWidth="1"/>
    <col min="5" max="5" width="7" style="1" customWidth="1"/>
    <col min="6" max="6" width="8.28515625" style="1" customWidth="1"/>
    <col min="7" max="7" width="7.7109375" style="1" customWidth="1"/>
    <col min="8" max="8" width="5.7109375" style="1" customWidth="1"/>
    <col min="9" max="9" width="8.7109375" style="1" customWidth="1"/>
    <col min="10" max="10" width="7.42578125" style="1" customWidth="1"/>
    <col min="11" max="11" width="6.5703125" style="1" customWidth="1"/>
    <col min="12" max="12" width="5.85546875" style="1" customWidth="1"/>
    <col min="13" max="14" width="6.28515625" style="1" customWidth="1"/>
    <col min="15" max="15" width="7.5703125" style="1" customWidth="1"/>
    <col min="16" max="16" width="9.28515625" style="1" customWidth="1"/>
    <col min="17" max="17" width="8.28515625" style="1" customWidth="1"/>
    <col min="18" max="18" width="10" style="1" customWidth="1"/>
    <col min="19" max="19" width="11.140625" style="1" customWidth="1"/>
    <col min="20" max="20" width="9.140625" style="1" customWidth="1"/>
    <col min="21" max="21" width="9.7109375" style="1" customWidth="1"/>
    <col min="22" max="22" width="8.28515625" style="1" customWidth="1"/>
    <col min="23" max="23" width="11.140625" style="1" customWidth="1"/>
    <col min="24" max="24" width="10.42578125" style="1" customWidth="1"/>
    <col min="25" max="26" width="12.85546875" style="1" customWidth="1"/>
    <col min="27" max="27" width="11.85546875" style="1" customWidth="1"/>
    <col min="28" max="28" width="9.28515625" style="1" customWidth="1"/>
    <col min="29" max="29" width="9" style="1" bestFit="1" customWidth="1"/>
    <col min="30" max="16384" width="9" style="1"/>
  </cols>
  <sheetData>
    <row r="1" spans="1:28" ht="12.75" customHeight="1">
      <c r="Z1" s="48" t="s">
        <v>0</v>
      </c>
      <c r="AA1" s="48"/>
    </row>
    <row r="2" spans="1:28" ht="15.75">
      <c r="A2" s="32"/>
      <c r="B2" s="49" t="s">
        <v>66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8" s="5" customFormat="1" ht="15.75" customHeight="1">
      <c r="A3" s="3"/>
      <c r="C3" s="36"/>
      <c r="D3" s="36"/>
      <c r="E3" s="36"/>
      <c r="F3" s="36"/>
      <c r="G3" s="46" t="s">
        <v>64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36"/>
      <c r="S3" s="36"/>
      <c r="T3" s="36"/>
      <c r="U3" s="36"/>
    </row>
    <row r="4" spans="1:28" ht="15.75" customHeight="1">
      <c r="A4" s="32"/>
      <c r="B4" s="31"/>
      <c r="C4" s="31"/>
      <c r="D4" s="31"/>
      <c r="E4" s="31"/>
      <c r="F4" s="31"/>
      <c r="G4" s="31"/>
      <c r="H4" s="51" t="s">
        <v>1</v>
      </c>
      <c r="I4" s="51"/>
      <c r="J4" s="51"/>
      <c r="K4" s="51"/>
      <c r="L4" s="51"/>
      <c r="M4" s="51"/>
      <c r="N4" s="51"/>
      <c r="O4" s="51"/>
      <c r="P4" s="51"/>
      <c r="Q4" s="31"/>
      <c r="R4" s="31"/>
      <c r="S4" s="31"/>
      <c r="T4" s="31"/>
      <c r="U4" s="31"/>
    </row>
    <row r="5" spans="1:28">
      <c r="B5" s="35" t="s">
        <v>62</v>
      </c>
      <c r="E5" s="56" t="s">
        <v>63</v>
      </c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28" ht="12.75" customHeight="1">
      <c r="E6" s="57" t="s">
        <v>61</v>
      </c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28" ht="15.75" customHeight="1">
      <c r="A7" s="32"/>
      <c r="B7" s="31"/>
      <c r="C7" s="58"/>
      <c r="D7" s="58"/>
      <c r="E7" s="58"/>
      <c r="F7" s="58"/>
      <c r="G7" s="58"/>
      <c r="H7" s="58"/>
      <c r="I7" s="58"/>
      <c r="J7" s="58"/>
      <c r="K7" s="34"/>
      <c r="L7" s="34"/>
      <c r="M7" s="34"/>
      <c r="N7" s="34"/>
      <c r="O7" s="34"/>
      <c r="P7" s="34"/>
      <c r="Q7" s="34"/>
      <c r="R7" s="34"/>
      <c r="S7" s="34"/>
      <c r="T7" s="34"/>
      <c r="U7" s="31"/>
      <c r="V7" s="31"/>
      <c r="W7" s="31"/>
      <c r="X7" s="31"/>
      <c r="Y7" s="31"/>
      <c r="Z7" s="31"/>
      <c r="AA7" s="33" t="s">
        <v>2</v>
      </c>
    </row>
    <row r="8" spans="1:28">
      <c r="A8" s="3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8" ht="21.75" customHeight="1">
      <c r="A9" s="62" t="s">
        <v>3</v>
      </c>
      <c r="B9" s="59" t="s">
        <v>4</v>
      </c>
      <c r="C9" s="59" t="s">
        <v>54</v>
      </c>
      <c r="D9" s="67"/>
      <c r="E9" s="59" t="s">
        <v>5</v>
      </c>
      <c r="F9" s="67"/>
      <c r="G9" s="59" t="s">
        <v>6</v>
      </c>
      <c r="H9" s="59" t="s">
        <v>7</v>
      </c>
      <c r="I9" s="60"/>
      <c r="J9" s="60"/>
      <c r="K9" s="60"/>
      <c r="L9" s="60"/>
      <c r="M9" s="60"/>
      <c r="N9" s="61"/>
      <c r="O9" s="59" t="s">
        <v>8</v>
      </c>
      <c r="P9" s="59" t="s">
        <v>60</v>
      </c>
      <c r="Q9" s="60"/>
      <c r="R9" s="60"/>
      <c r="S9" s="60"/>
      <c r="T9" s="60"/>
      <c r="U9" s="60"/>
      <c r="V9" s="61"/>
      <c r="W9" s="59" t="s">
        <v>9</v>
      </c>
      <c r="X9" s="59" t="s">
        <v>10</v>
      </c>
      <c r="Y9" s="59" t="s">
        <v>11</v>
      </c>
      <c r="Z9" s="61"/>
      <c r="AA9" s="59" t="s">
        <v>12</v>
      </c>
      <c r="AB9" s="59" t="s">
        <v>13</v>
      </c>
    </row>
    <row r="10" spans="1:28">
      <c r="A10" s="63"/>
      <c r="B10" s="65"/>
      <c r="C10" s="68"/>
      <c r="D10" s="69"/>
      <c r="E10" s="68"/>
      <c r="F10" s="69"/>
      <c r="G10" s="65"/>
      <c r="H10" s="59" t="s">
        <v>14</v>
      </c>
      <c r="I10" s="59" t="s">
        <v>15</v>
      </c>
      <c r="J10" s="59" t="s">
        <v>16</v>
      </c>
      <c r="K10" s="60"/>
      <c r="L10" s="60"/>
      <c r="M10" s="60"/>
      <c r="N10" s="61"/>
      <c r="O10" s="65"/>
      <c r="P10" s="59" t="s">
        <v>14</v>
      </c>
      <c r="Q10" s="59" t="s">
        <v>15</v>
      </c>
      <c r="R10" s="59" t="s">
        <v>16</v>
      </c>
      <c r="S10" s="60"/>
      <c r="T10" s="60"/>
      <c r="U10" s="60"/>
      <c r="V10" s="61"/>
      <c r="W10" s="65"/>
      <c r="X10" s="65"/>
      <c r="Y10" s="59" t="s">
        <v>2</v>
      </c>
      <c r="Z10" s="59" t="s">
        <v>17</v>
      </c>
      <c r="AA10" s="65"/>
      <c r="AB10" s="65"/>
    </row>
    <row r="11" spans="1:28" ht="101.25" customHeight="1">
      <c r="A11" s="64"/>
      <c r="B11" s="66"/>
      <c r="C11" s="30" t="s">
        <v>14</v>
      </c>
      <c r="D11" s="30" t="s">
        <v>55</v>
      </c>
      <c r="E11" s="30" t="s">
        <v>18</v>
      </c>
      <c r="F11" s="30" t="s">
        <v>19</v>
      </c>
      <c r="G11" s="66"/>
      <c r="H11" s="66"/>
      <c r="I11" s="66"/>
      <c r="J11" s="30" t="s">
        <v>20</v>
      </c>
      <c r="K11" s="30" t="s">
        <v>59</v>
      </c>
      <c r="L11" s="30" t="s">
        <v>21</v>
      </c>
      <c r="M11" s="30" t="s">
        <v>22</v>
      </c>
      <c r="N11" s="30" t="s">
        <v>23</v>
      </c>
      <c r="O11" s="66"/>
      <c r="P11" s="66"/>
      <c r="Q11" s="66"/>
      <c r="R11" s="30" t="s">
        <v>24</v>
      </c>
      <c r="S11" s="30" t="s">
        <v>25</v>
      </c>
      <c r="T11" s="30" t="s">
        <v>26</v>
      </c>
      <c r="U11" s="30" t="s">
        <v>27</v>
      </c>
      <c r="V11" s="30" t="s">
        <v>28</v>
      </c>
      <c r="W11" s="66"/>
      <c r="X11" s="66"/>
      <c r="Y11" s="66"/>
      <c r="Z11" s="66"/>
      <c r="AA11" s="66"/>
      <c r="AB11" s="66"/>
    </row>
    <row r="12" spans="1:28" s="26" customFormat="1" ht="30" customHeight="1">
      <c r="A12" s="29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 t="s">
        <v>29</v>
      </c>
      <c r="J12" s="28">
        <v>10</v>
      </c>
      <c r="K12" s="28">
        <v>11</v>
      </c>
      <c r="L12" s="28">
        <v>12</v>
      </c>
      <c r="M12" s="28">
        <v>13</v>
      </c>
      <c r="N12" s="28">
        <v>14</v>
      </c>
      <c r="O12" s="28">
        <v>15</v>
      </c>
      <c r="P12" s="28">
        <v>16</v>
      </c>
      <c r="Q12" s="28" t="s">
        <v>30</v>
      </c>
      <c r="R12" s="28">
        <v>18</v>
      </c>
      <c r="S12" s="28">
        <v>19</v>
      </c>
      <c r="T12" s="28">
        <v>20</v>
      </c>
      <c r="U12" s="28">
        <v>21</v>
      </c>
      <c r="V12" s="28">
        <v>22</v>
      </c>
      <c r="W12" s="28">
        <v>23</v>
      </c>
      <c r="X12" s="28">
        <v>24</v>
      </c>
      <c r="Y12" s="28" t="s">
        <v>31</v>
      </c>
      <c r="Z12" s="28" t="s">
        <v>32</v>
      </c>
      <c r="AA12" s="27">
        <v>27</v>
      </c>
      <c r="AB12" s="27">
        <v>28</v>
      </c>
    </row>
    <row r="13" spans="1:28" ht="21">
      <c r="A13" s="19" t="s">
        <v>33</v>
      </c>
      <c r="B13" s="18" t="s">
        <v>58</v>
      </c>
      <c r="C13" s="17">
        <f>SUM(C14:C18)</f>
        <v>142</v>
      </c>
      <c r="D13" s="17">
        <f>SUM(D14:D18)</f>
        <v>139</v>
      </c>
      <c r="E13" s="17">
        <f>SUM(E14:E18)</f>
        <v>326</v>
      </c>
      <c r="F13" s="17">
        <f>SUM(F14:F18)</f>
        <v>13</v>
      </c>
      <c r="G13" s="17">
        <f t="shared" ref="G13:G18" si="0">E13/I13</f>
        <v>2.3453237410071943</v>
      </c>
      <c r="H13" s="17">
        <f t="shared" ref="H13:Y13" si="1">SUM(H14:H18)</f>
        <v>142</v>
      </c>
      <c r="I13" s="17">
        <f t="shared" si="1"/>
        <v>139</v>
      </c>
      <c r="J13" s="17">
        <f t="shared" si="1"/>
        <v>69</v>
      </c>
      <c r="K13" s="17">
        <f t="shared" si="1"/>
        <v>3</v>
      </c>
      <c r="L13" s="17">
        <f t="shared" si="1"/>
        <v>59</v>
      </c>
      <c r="M13" s="17">
        <f t="shared" si="1"/>
        <v>1</v>
      </c>
      <c r="N13" s="17">
        <f t="shared" si="1"/>
        <v>7</v>
      </c>
      <c r="O13" s="17">
        <f t="shared" si="1"/>
        <v>27</v>
      </c>
      <c r="P13" s="25">
        <f t="shared" si="1"/>
        <v>3614244.73</v>
      </c>
      <c r="Q13" s="25">
        <f t="shared" si="1"/>
        <v>3606783.8800000004</v>
      </c>
      <c r="R13" s="25">
        <f t="shared" si="1"/>
        <v>284495.28999999998</v>
      </c>
      <c r="S13" s="25">
        <f t="shared" si="1"/>
        <v>1593492.22</v>
      </c>
      <c r="T13" s="25">
        <f t="shared" si="1"/>
        <v>120104.9</v>
      </c>
      <c r="U13" s="25">
        <f t="shared" si="1"/>
        <v>64932.05</v>
      </c>
      <c r="V13" s="25">
        <f t="shared" si="1"/>
        <v>1543759.42</v>
      </c>
      <c r="W13" s="25">
        <f t="shared" si="1"/>
        <v>1697706.19</v>
      </c>
      <c r="X13" s="25">
        <f t="shared" si="1"/>
        <v>215590.02</v>
      </c>
      <c r="Y13" s="25">
        <f t="shared" si="1"/>
        <v>84796.200000000157</v>
      </c>
      <c r="Z13" s="10">
        <f>100-(X13+W13)/(R13+S13+T13)*100</f>
        <v>4.2438577703220517</v>
      </c>
      <c r="AA13" s="17">
        <f>SUM(AA14:AA18)</f>
        <v>0</v>
      </c>
      <c r="AB13" s="17">
        <f>SUM(AB14:AB18)</f>
        <v>10</v>
      </c>
    </row>
    <row r="14" spans="1:28">
      <c r="A14" s="19" t="s">
        <v>34</v>
      </c>
      <c r="B14" s="24" t="s">
        <v>35</v>
      </c>
      <c r="C14" s="17">
        <f t="shared" ref="C14:D18" si="2">H14</f>
        <v>0</v>
      </c>
      <c r="D14" s="17">
        <f t="shared" si="2"/>
        <v>0</v>
      </c>
      <c r="E14" s="45">
        <v>0</v>
      </c>
      <c r="F14" s="45">
        <v>0</v>
      </c>
      <c r="G14" s="17" t="e">
        <f t="shared" si="0"/>
        <v>#DIV/0!</v>
      </c>
      <c r="H14" s="45">
        <v>0</v>
      </c>
      <c r="I14" s="14">
        <f>SUM(J14:N14)</f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14">
        <v>0</v>
      </c>
      <c r="P14" s="43">
        <v>0</v>
      </c>
      <c r="Q14" s="11">
        <f>SUM(R14:V14)</f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11">
        <f>R14+S14+T14-(X14+W14)</f>
        <v>0</v>
      </c>
      <c r="Z14" s="10" t="e">
        <f>100-(X14+W14)/(R14+S14+T14)*100</f>
        <v>#DIV/0!</v>
      </c>
      <c r="AA14" s="42">
        <v>0</v>
      </c>
      <c r="AB14" s="42">
        <v>0</v>
      </c>
    </row>
    <row r="15" spans="1:28">
      <c r="A15" s="19" t="s">
        <v>36</v>
      </c>
      <c r="B15" s="73" t="s">
        <v>37</v>
      </c>
      <c r="C15" s="17">
        <f t="shared" si="2"/>
        <v>103</v>
      </c>
      <c r="D15" s="17">
        <f t="shared" si="2"/>
        <v>100</v>
      </c>
      <c r="E15" s="45">
        <v>260</v>
      </c>
      <c r="F15" s="45">
        <v>9</v>
      </c>
      <c r="G15" s="17">
        <f t="shared" si="0"/>
        <v>2.6</v>
      </c>
      <c r="H15" s="45">
        <v>103</v>
      </c>
      <c r="I15" s="14">
        <f>SUM(J15:N15)</f>
        <v>100</v>
      </c>
      <c r="J15" s="44">
        <v>60</v>
      </c>
      <c r="K15" s="44">
        <v>2</v>
      </c>
      <c r="L15" s="44">
        <v>33</v>
      </c>
      <c r="M15" s="44">
        <v>1</v>
      </c>
      <c r="N15" s="44">
        <v>4</v>
      </c>
      <c r="O15" s="14">
        <v>27</v>
      </c>
      <c r="P15" s="43">
        <v>3553183.58</v>
      </c>
      <c r="Q15" s="11">
        <f>SUM(R15:V15)</f>
        <v>3541410.7600000002</v>
      </c>
      <c r="R15" s="43">
        <v>269113.06</v>
      </c>
      <c r="S15" s="43">
        <v>1593377.03</v>
      </c>
      <c r="T15" s="43">
        <v>77300.88</v>
      </c>
      <c r="U15" s="43">
        <v>64932.05</v>
      </c>
      <c r="V15" s="43">
        <v>1536687.74</v>
      </c>
      <c r="W15" s="43">
        <v>1655997.29</v>
      </c>
      <c r="X15" s="43">
        <v>203007.25</v>
      </c>
      <c r="Y15" s="11">
        <f>R15+S15+T15-(X15+W15)</f>
        <v>80786.430000000168</v>
      </c>
      <c r="Z15" s="10">
        <f>100-(X15+W15)/(R15+S15+T15)*100</f>
        <v>4.1646977045160725</v>
      </c>
      <c r="AA15" s="42">
        <v>0</v>
      </c>
      <c r="AB15" s="42">
        <v>2</v>
      </c>
    </row>
    <row r="16" spans="1:28">
      <c r="A16" s="19" t="s">
        <v>38</v>
      </c>
      <c r="B16" s="73" t="s">
        <v>39</v>
      </c>
      <c r="C16" s="17">
        <f t="shared" si="2"/>
        <v>39</v>
      </c>
      <c r="D16" s="17">
        <f t="shared" si="2"/>
        <v>39</v>
      </c>
      <c r="E16" s="45">
        <v>66</v>
      </c>
      <c r="F16" s="45">
        <v>4</v>
      </c>
      <c r="G16" s="17">
        <f t="shared" si="0"/>
        <v>1.6923076923076923</v>
      </c>
      <c r="H16" s="45">
        <v>39</v>
      </c>
      <c r="I16" s="14">
        <f>SUM(J16:N16)</f>
        <v>39</v>
      </c>
      <c r="J16" s="44">
        <v>9</v>
      </c>
      <c r="K16" s="44">
        <v>1</v>
      </c>
      <c r="L16" s="44">
        <v>26</v>
      </c>
      <c r="M16" s="44">
        <v>0</v>
      </c>
      <c r="N16" s="44">
        <v>3</v>
      </c>
      <c r="O16" s="14" t="s">
        <v>40</v>
      </c>
      <c r="P16" s="43">
        <v>61061.15</v>
      </c>
      <c r="Q16" s="11">
        <f>SUM(R16:V16)</f>
        <v>65373.119999999995</v>
      </c>
      <c r="R16" s="43">
        <v>15382.23</v>
      </c>
      <c r="S16" s="43">
        <v>115.19</v>
      </c>
      <c r="T16" s="43">
        <v>42804.02</v>
      </c>
      <c r="U16" s="43">
        <v>0</v>
      </c>
      <c r="V16" s="43">
        <v>7071.68</v>
      </c>
      <c r="W16" s="43">
        <v>41708.9</v>
      </c>
      <c r="X16" s="43">
        <v>12582.77</v>
      </c>
      <c r="Y16" s="11">
        <f>R16+S16+T16-(X16+W16)</f>
        <v>4009.7699999999968</v>
      </c>
      <c r="Z16" s="10">
        <f>100-(X16+W16)/(R16+S16+T16)*100</f>
        <v>6.8776517355317424</v>
      </c>
      <c r="AA16" s="42">
        <v>0</v>
      </c>
      <c r="AB16" s="42">
        <v>8</v>
      </c>
    </row>
    <row r="17" spans="1:28" ht="22.5">
      <c r="A17" s="19" t="s">
        <v>41</v>
      </c>
      <c r="B17" s="24" t="s">
        <v>42</v>
      </c>
      <c r="C17" s="17">
        <f t="shared" si="2"/>
        <v>0</v>
      </c>
      <c r="D17" s="17">
        <f t="shared" si="2"/>
        <v>0</v>
      </c>
      <c r="E17" s="16"/>
      <c r="F17" s="16"/>
      <c r="G17" s="17" t="e">
        <f t="shared" si="0"/>
        <v>#DIV/0!</v>
      </c>
      <c r="H17" s="16"/>
      <c r="I17" s="14">
        <f>SUM(J17:N17)</f>
        <v>0</v>
      </c>
      <c r="J17" s="23"/>
      <c r="K17" s="23"/>
      <c r="L17" s="23"/>
      <c r="M17" s="23"/>
      <c r="N17" s="23"/>
      <c r="O17" s="14" t="s">
        <v>40</v>
      </c>
      <c r="P17" s="15"/>
      <c r="Q17" s="11">
        <f>SUM(R17:V17)</f>
        <v>0</v>
      </c>
      <c r="R17" s="15"/>
      <c r="S17" s="15"/>
      <c r="T17" s="15"/>
      <c r="U17" s="15"/>
      <c r="V17" s="15"/>
      <c r="W17" s="15"/>
      <c r="X17" s="15"/>
      <c r="Y17" s="11">
        <f>R17+S17+T17-(X17+W17)</f>
        <v>0</v>
      </c>
      <c r="Z17" s="10" t="e">
        <f>100-(X17+W17)/(R17+S17+T17)*100</f>
        <v>#DIV/0!</v>
      </c>
      <c r="AA17" s="9"/>
      <c r="AB17" s="9"/>
    </row>
    <row r="18" spans="1:28">
      <c r="A18" s="19" t="s">
        <v>43</v>
      </c>
      <c r="B18" s="24" t="s">
        <v>44</v>
      </c>
      <c r="C18" s="17">
        <f t="shared" si="2"/>
        <v>0</v>
      </c>
      <c r="D18" s="17">
        <f t="shared" si="2"/>
        <v>0</v>
      </c>
      <c r="E18" s="16"/>
      <c r="F18" s="16"/>
      <c r="G18" s="17" t="e">
        <f t="shared" si="0"/>
        <v>#DIV/0!</v>
      </c>
      <c r="H18" s="16"/>
      <c r="I18" s="14">
        <f>SUM(J18:N18)</f>
        <v>0</v>
      </c>
      <c r="J18" s="23"/>
      <c r="K18" s="23"/>
      <c r="L18" s="23"/>
      <c r="M18" s="23"/>
      <c r="N18" s="23"/>
      <c r="O18" s="14" t="s">
        <v>40</v>
      </c>
      <c r="P18" s="11" t="s">
        <v>45</v>
      </c>
      <c r="Q18" s="11" t="s">
        <v>45</v>
      </c>
      <c r="R18" s="11" t="s">
        <v>45</v>
      </c>
      <c r="S18" s="11" t="s">
        <v>45</v>
      </c>
      <c r="T18" s="11" t="s">
        <v>45</v>
      </c>
      <c r="U18" s="11" t="s">
        <v>45</v>
      </c>
      <c r="V18" s="11" t="s">
        <v>45</v>
      </c>
      <c r="W18" s="11" t="s">
        <v>45</v>
      </c>
      <c r="X18" s="11" t="s">
        <v>45</v>
      </c>
      <c r="Y18" s="11" t="s">
        <v>45</v>
      </c>
      <c r="Z18" s="10" t="s">
        <v>45</v>
      </c>
      <c r="AA18" s="11" t="s">
        <v>45</v>
      </c>
      <c r="AB18" s="10" t="s">
        <v>45</v>
      </c>
    </row>
    <row r="19" spans="1:28" ht="18.75" customHeight="1">
      <c r="A19" s="22" t="s">
        <v>46</v>
      </c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9"/>
      <c r="W19" s="9"/>
      <c r="X19" s="9"/>
      <c r="Y19" s="9"/>
      <c r="Z19" s="9"/>
      <c r="AA19" s="9"/>
      <c r="AB19" s="9"/>
    </row>
    <row r="20" spans="1:28" ht="21.75" customHeight="1">
      <c r="A20" s="19" t="s">
        <v>47</v>
      </c>
      <c r="B20" s="18" t="s">
        <v>48</v>
      </c>
      <c r="C20" s="17">
        <v>142</v>
      </c>
      <c r="D20" s="17">
        <v>139</v>
      </c>
      <c r="E20" s="16">
        <v>326</v>
      </c>
      <c r="F20" s="16">
        <v>13</v>
      </c>
      <c r="G20" s="17">
        <v>2</v>
      </c>
      <c r="H20" s="16">
        <v>142</v>
      </c>
      <c r="I20" s="14">
        <v>139</v>
      </c>
      <c r="J20" s="16">
        <v>69</v>
      </c>
      <c r="K20" s="16">
        <v>3</v>
      </c>
      <c r="L20" s="16">
        <v>59</v>
      </c>
      <c r="M20" s="13">
        <v>1</v>
      </c>
      <c r="N20" s="15">
        <v>7</v>
      </c>
      <c r="O20" s="14">
        <v>27</v>
      </c>
      <c r="P20" s="13">
        <v>3614244.73</v>
      </c>
      <c r="Q20" s="11">
        <v>3606783.88</v>
      </c>
      <c r="R20" s="13">
        <v>284495.28999999998</v>
      </c>
      <c r="S20" s="13">
        <v>1593492.22</v>
      </c>
      <c r="T20" s="13">
        <v>120104.9</v>
      </c>
      <c r="U20" s="12">
        <v>64932.05</v>
      </c>
      <c r="V20" s="12">
        <v>1543759.42</v>
      </c>
      <c r="W20" s="12">
        <v>1697706.19</v>
      </c>
      <c r="X20" s="12">
        <v>215590.02</v>
      </c>
      <c r="Y20" s="11">
        <v>87796.2</v>
      </c>
      <c r="Z20" s="10">
        <f>100-(X20+W20)/(R20+S20+T20)*100</f>
        <v>4.2438577703220517</v>
      </c>
      <c r="AA20" s="9">
        <v>0</v>
      </c>
      <c r="AB20" s="9">
        <v>10</v>
      </c>
    </row>
    <row r="21" spans="1:28">
      <c r="J21" s="8"/>
      <c r="K21" s="8"/>
      <c r="L21" s="8"/>
      <c r="M21" s="8"/>
      <c r="N21" s="8"/>
      <c r="O21" s="8"/>
      <c r="P21" s="8"/>
    </row>
    <row r="22" spans="1:28">
      <c r="J22" s="8"/>
      <c r="K22" s="8"/>
      <c r="L22" s="8"/>
      <c r="M22" s="8"/>
      <c r="N22" s="8"/>
      <c r="O22" s="8"/>
      <c r="P22" s="8"/>
    </row>
    <row r="23" spans="1:28">
      <c r="A23" s="55" t="s">
        <v>49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28" ht="29.25" customHeight="1">
      <c r="A24" s="54" t="s">
        <v>65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4"/>
      <c r="W24" s="4"/>
    </row>
    <row r="25" spans="1:28">
      <c r="A25" s="53" t="s">
        <v>57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"/>
    </row>
    <row r="26" spans="1:28" s="2" customFormat="1">
      <c r="A26" s="72" t="s">
        <v>50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4"/>
    </row>
    <row r="27" spans="1:28">
      <c r="A27" s="72" t="s">
        <v>51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</row>
    <row r="28" spans="1:28">
      <c r="A28" s="72" t="s">
        <v>52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28">
      <c r="A29" s="7" t="s">
        <v>56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8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4"/>
      <c r="W30" s="4"/>
    </row>
    <row r="31" spans="1:28" ht="15.75">
      <c r="A31" s="6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2" ht="15.7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2" ht="15.75" customHeight="1">
      <c r="A34" s="37"/>
      <c r="B34" s="38"/>
      <c r="C34" s="38"/>
      <c r="D34" s="38"/>
      <c r="E34" s="71"/>
      <c r="F34" s="71"/>
      <c r="G34" s="39"/>
      <c r="H34" s="38"/>
      <c r="I34" s="38"/>
      <c r="J34" s="38"/>
      <c r="K34" s="38"/>
      <c r="L34" s="38"/>
    </row>
    <row r="35" spans="1:12">
      <c r="A35" s="41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>
      <c r="A36" s="70"/>
      <c r="B36" s="7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>
      <c r="A37" s="70"/>
      <c r="B37" s="70"/>
      <c r="C37" s="40"/>
      <c r="D37" s="40"/>
      <c r="E37" s="40"/>
      <c r="F37" s="40"/>
      <c r="G37" s="40"/>
      <c r="H37" s="40"/>
      <c r="I37" s="40"/>
      <c r="J37" s="40"/>
      <c r="K37" s="40"/>
      <c r="L37" s="40"/>
    </row>
  </sheetData>
  <mergeCells count="38">
    <mergeCell ref="P10:P11"/>
    <mergeCell ref="Q10:Q11"/>
    <mergeCell ref="P9:V9"/>
    <mergeCell ref="R10:V10"/>
    <mergeCell ref="A36:B37"/>
    <mergeCell ref="E34:F34"/>
    <mergeCell ref="A30:U30"/>
    <mergeCell ref="A28:Q28"/>
    <mergeCell ref="A27:Q27"/>
    <mergeCell ref="A26:Q26"/>
    <mergeCell ref="G9:G11"/>
    <mergeCell ref="H10:H11"/>
    <mergeCell ref="I10:I11"/>
    <mergeCell ref="J10:N10"/>
    <mergeCell ref="O9:O11"/>
    <mergeCell ref="AB9:AB11"/>
    <mergeCell ref="AA9:AA11"/>
    <mergeCell ref="Z10:Z11"/>
    <mergeCell ref="W9:W11"/>
    <mergeCell ref="Y10:Y11"/>
    <mergeCell ref="X9:X11"/>
    <mergeCell ref="Y9:Z9"/>
    <mergeCell ref="G3:Q3"/>
    <mergeCell ref="Z1:AA1"/>
    <mergeCell ref="B2:U2"/>
    <mergeCell ref="H4:P4"/>
    <mergeCell ref="A33:L33"/>
    <mergeCell ref="A25:Q25"/>
    <mergeCell ref="A24:U24"/>
    <mergeCell ref="A23:R23"/>
    <mergeCell ref="E5:O5"/>
    <mergeCell ref="E6:O6"/>
    <mergeCell ref="C7:J7"/>
    <mergeCell ref="H9:N9"/>
    <mergeCell ref="A9:A11"/>
    <mergeCell ref="B9:B11"/>
    <mergeCell ref="C9:D10"/>
    <mergeCell ref="E9:F10"/>
  </mergeCells>
  <pageMargins left="0.19685038924217199" right="0.19685038924217199" top="0.39370077848434398" bottom="0.19685038924217199" header="0.51181101799011197" footer="0.51181101799011197"/>
  <pageSetup paperSize="9" scale="5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№1-мз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pk-207</dc:creator>
  <cp:lastModifiedBy>pk-207</cp:lastModifiedBy>
  <cp:lastPrinted>2024-10-04T04:35:27Z</cp:lastPrinted>
  <dcterms:created xsi:type="dcterms:W3CDTF">2024-07-02T09:55:00Z</dcterms:created>
  <dcterms:modified xsi:type="dcterms:W3CDTF">2024-10-04T04:42:56Z</dcterms:modified>
</cp:coreProperties>
</file>