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805"/>
  </bookViews>
  <sheets>
    <sheet name="Приложение №1 (ГО, МО, МР)" sheetId="2" r:id="rId1"/>
  </sheets>
  <definedNames>
    <definedName name="_xlnm.Print_Area" localSheetId="0">'Приложение №1 (ГО, МО, МР)'!$A$1:$O$43</definedName>
  </definedNames>
  <calcPr calcId="145621"/>
</workbook>
</file>

<file path=xl/calcChain.xml><?xml version="1.0" encoding="utf-8"?>
<calcChain xmlns="http://schemas.openxmlformats.org/spreadsheetml/2006/main">
  <c r="K13" i="2" l="1"/>
  <c r="L13" i="2"/>
  <c r="M13" i="2"/>
  <c r="N13" i="2"/>
  <c r="K14" i="2"/>
  <c r="L14" i="2"/>
  <c r="M14" i="2"/>
  <c r="N14" i="2"/>
  <c r="K10" i="2" l="1"/>
  <c r="L10" i="2"/>
  <c r="M10" i="2"/>
  <c r="N10" i="2"/>
  <c r="K11" i="2"/>
  <c r="L11" i="2"/>
  <c r="M11" i="2"/>
  <c r="N11" i="2"/>
  <c r="M34" i="2" l="1"/>
  <c r="N34" i="2"/>
  <c r="G9" i="2" l="1"/>
  <c r="H9" i="2"/>
  <c r="I9" i="2"/>
  <c r="J9" i="2"/>
  <c r="F9" i="2"/>
  <c r="G12" i="2"/>
  <c r="H12" i="2"/>
  <c r="I12" i="2"/>
  <c r="J12" i="2"/>
  <c r="F12" i="2"/>
  <c r="K26" i="2" l="1"/>
  <c r="F25" i="2" l="1"/>
  <c r="G25" i="2"/>
  <c r="H25" i="2"/>
  <c r="I25" i="2"/>
  <c r="J25" i="2"/>
  <c r="C25" i="2"/>
  <c r="E25" i="2"/>
  <c r="D25" i="2"/>
  <c r="K36" i="2"/>
  <c r="L36" i="2"/>
  <c r="M36" i="2"/>
  <c r="N36" i="2"/>
  <c r="D8" i="2" l="1"/>
  <c r="E8" i="2"/>
  <c r="F8" i="2"/>
  <c r="G8" i="2"/>
  <c r="G7" i="2" s="1"/>
  <c r="H8" i="2"/>
  <c r="H7" i="2" s="1"/>
  <c r="I8" i="2"/>
  <c r="I7" i="2" s="1"/>
  <c r="J8" i="2"/>
  <c r="J7" i="2" s="1"/>
  <c r="C8" i="2"/>
  <c r="C7" i="2" s="1"/>
  <c r="K16" i="2"/>
  <c r="L16" i="2"/>
  <c r="M16" i="2"/>
  <c r="N16" i="2"/>
  <c r="F7" i="2" l="1"/>
  <c r="D7" i="2"/>
  <c r="E7" i="2"/>
  <c r="N9" i="2"/>
  <c r="M9" i="2"/>
  <c r="L9" i="2"/>
  <c r="K9" i="2"/>
  <c r="N38" i="2"/>
  <c r="M38" i="2"/>
  <c r="L38" i="2"/>
  <c r="K38" i="2"/>
  <c r="N37" i="2"/>
  <c r="M37" i="2"/>
  <c r="L37" i="2"/>
  <c r="K37" i="2"/>
  <c r="N35" i="2"/>
  <c r="M35" i="2"/>
  <c r="L35" i="2"/>
  <c r="K35" i="2"/>
  <c r="L34" i="2"/>
  <c r="K34" i="2"/>
  <c r="N33" i="2"/>
  <c r="M33" i="2"/>
  <c r="L33" i="2"/>
  <c r="K33" i="2"/>
  <c r="N32" i="2"/>
  <c r="M32" i="2"/>
  <c r="L32" i="2"/>
  <c r="K32" i="2"/>
  <c r="N31" i="2"/>
  <c r="M31" i="2"/>
  <c r="L31" i="2"/>
  <c r="K31" i="2"/>
  <c r="N30" i="2"/>
  <c r="M30" i="2"/>
  <c r="L30" i="2"/>
  <c r="K30" i="2"/>
  <c r="N29" i="2"/>
  <c r="M29" i="2"/>
  <c r="L29" i="2"/>
  <c r="K29" i="2"/>
  <c r="N28" i="2"/>
  <c r="M28" i="2"/>
  <c r="L28" i="2"/>
  <c r="K28" i="2"/>
  <c r="N27" i="2"/>
  <c r="M27" i="2"/>
  <c r="L27" i="2"/>
  <c r="K27" i="2"/>
  <c r="N26" i="2"/>
  <c r="M26" i="2"/>
  <c r="L26" i="2"/>
  <c r="N23" i="2"/>
  <c r="M23" i="2"/>
  <c r="L23" i="2"/>
  <c r="K23" i="2"/>
  <c r="N22" i="2"/>
  <c r="M22" i="2"/>
  <c r="L22" i="2"/>
  <c r="K22" i="2"/>
  <c r="N21" i="2"/>
  <c r="M21" i="2"/>
  <c r="L21" i="2"/>
  <c r="K21" i="2"/>
  <c r="N20" i="2"/>
  <c r="M20" i="2"/>
  <c r="L20" i="2"/>
  <c r="K20" i="2"/>
  <c r="N19" i="2"/>
  <c r="M19" i="2"/>
  <c r="L19" i="2"/>
  <c r="K19" i="2"/>
  <c r="N18" i="2"/>
  <c r="M18" i="2"/>
  <c r="L18" i="2"/>
  <c r="K18" i="2"/>
  <c r="N15" i="2"/>
  <c r="M15" i="2"/>
  <c r="L15" i="2"/>
  <c r="K15" i="2"/>
  <c r="N12" i="2"/>
  <c r="M12" i="2"/>
  <c r="L12" i="2"/>
  <c r="K12" i="2"/>
  <c r="N8" i="2"/>
  <c r="M8" i="2"/>
  <c r="L8" i="2"/>
  <c r="K8" i="2"/>
  <c r="N7" i="2" l="1"/>
  <c r="K7" i="2"/>
  <c r="K25" i="2"/>
  <c r="N25" i="2"/>
  <c r="L7" i="2"/>
  <c r="L25" i="2"/>
  <c r="M7" i="2"/>
  <c r="M25" i="2"/>
</calcChain>
</file>

<file path=xl/sharedStrings.xml><?xml version="1.0" encoding="utf-8"?>
<sst xmlns="http://schemas.openxmlformats.org/spreadsheetml/2006/main" count="77" uniqueCount="72">
  <si>
    <t>тыс. рублей</t>
  </si>
  <si>
    <t xml:space="preserve">№ </t>
  </si>
  <si>
    <t>Наименование</t>
  </si>
  <si>
    <t>В %</t>
  </si>
  <si>
    <t>п/п</t>
  </si>
  <si>
    <t>НАЛОГОВЫЕ И НЕНАЛОГОВЫЕ ДОХОДЫ</t>
  </si>
  <si>
    <t>НАЛОГОВЫЕ ДОХОДЫ</t>
  </si>
  <si>
    <t>АКЦИЗЫ</t>
  </si>
  <si>
    <t>УСН</t>
  </si>
  <si>
    <t>ЕСХН</t>
  </si>
  <si>
    <t>Налог, взимаемый в связи с применением патентной системы налогообложения</t>
  </si>
  <si>
    <t>Налог на имущество физических лиц</t>
  </si>
  <si>
    <t>Транспортный налог</t>
  </si>
  <si>
    <t>Земельный налог</t>
  </si>
  <si>
    <t>Госпошлина</t>
  </si>
  <si>
    <t>Задолженность</t>
  </si>
  <si>
    <t>НЕНАЛОГОВЫЕ ДОХОДЫ</t>
  </si>
  <si>
    <t>ДОХОДЫ ОТ ИСПОЛЬЗОВАНИЯ ИМУЩЕСТВА- ВСЕГО, в т.ч.:</t>
  </si>
  <si>
    <t>ПЛАТЕЖИ ПРИ ПОЛЬЗОВАНИИ 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</si>
  <si>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</si>
  <si>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</si>
  <si>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</si>
  <si>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</si>
  <si>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-</t>
  </si>
  <si>
    <t>2023 /2022</t>
  </si>
  <si>
    <t>2024 /2023</t>
  </si>
  <si>
    <t>- доходы от продажи имущества</t>
  </si>
  <si>
    <t>- доходы от продажи земли</t>
  </si>
  <si>
    <t>- арендная плата за земельные участки</t>
  </si>
  <si>
    <t>- аренда имущества</t>
  </si>
  <si>
    <t>- платежи муниципальных унитарных предприятий</t>
  </si>
  <si>
    <t xml:space="preserve">- прочие доходы </t>
  </si>
  <si>
    <t>Прогноз на 2024-2026гг</t>
  </si>
  <si>
    <t>Текущий 2023 год</t>
  </si>
  <si>
    <t>ЕНВД (отменен)</t>
  </si>
  <si>
    <t>2025 /2024</t>
  </si>
  <si>
    <t>2026/2025</t>
  </si>
  <si>
    <t>Уточн. план 2023 года</t>
  </si>
  <si>
    <t>ОЦЕНКА за 2023 год</t>
  </si>
  <si>
    <t>с доходов до 5 млн. рублей (ставка 13%)</t>
  </si>
  <si>
    <t>с доходов свыше 5 млн. рублей (ставка 15%)</t>
  </si>
  <si>
    <t>Причины роста/снижения прогноза на 2024г к оценке за 2023г</t>
  </si>
  <si>
    <t>Факт  за 2022 г</t>
  </si>
  <si>
    <t>АДМИНИСТРАТИВНЫЕ ПЛАТЕЖИ И СБОРЫ</t>
  </si>
  <si>
    <t>Исполнитель: Кручинская Ольга Николаевна</t>
  </si>
  <si>
    <t>телефон: 8-384-42-7-44-26</t>
  </si>
  <si>
    <t>Планируется продажа земельных участков до разграничения собственности</t>
  </si>
  <si>
    <t>В 2023 оказание услуг ООО "ПКС" (топограф. под новые объекты) - разовая услуга.</t>
  </si>
  <si>
    <t>Факт на 01.10.2023</t>
  </si>
  <si>
    <r>
      <t xml:space="preserve">НДФЛ </t>
    </r>
    <r>
      <rPr>
        <b/>
        <i/>
        <sz val="12"/>
        <rFont val="ITC Avant Garde Gothic"/>
        <family val="2"/>
      </rPr>
      <t>контингент, в т.ч.:</t>
    </r>
  </si>
  <si>
    <r>
      <t>НДФЛ (</t>
    </r>
    <r>
      <rPr>
        <b/>
        <sz val="12"/>
        <rFont val="ITC Avant Garde Gothic"/>
        <family val="2"/>
      </rPr>
      <t>местный бюджет</t>
    </r>
    <r>
      <rPr>
        <sz val="12"/>
        <rFont val="ITC Avant Garde Gothic"/>
        <family val="2"/>
      </rPr>
      <t>), в т.ч.:</t>
    </r>
  </si>
  <si>
    <t>Руководитель финансового управления:</t>
  </si>
  <si>
    <t>Овсянникова И.А.</t>
  </si>
  <si>
    <t xml:space="preserve">В 2023 году ожидается неустойка по объектам ИБ, КРСТ в связи с нарушением сроков сдачи объектов. От СДС - Строй по решению суда ждем 172 тыс.руб.  </t>
  </si>
  <si>
    <t xml:space="preserve">2024г              </t>
  </si>
  <si>
    <t xml:space="preserve">2025г            </t>
  </si>
  <si>
    <t xml:space="preserve">2026г         </t>
  </si>
  <si>
    <t>1 вариант   (НДФЛ всего с ДН)</t>
  </si>
  <si>
    <t>2 вариант (НДФЛ без ДН)</t>
  </si>
  <si>
    <t>Оценка исполнения бюджета ПРОМЫШЛЕННОВСКОГО МУНИЦИПАЛЬНОГО ОКРУГА за 2023 год и прогноз МБ на 2024-2026 гг</t>
  </si>
  <si>
    <t>Прогноз на 2024г без учета проектов инициативного бюджетирования. Снижение к плану 2023г в связи с возвратом средств населению по проектам иициативного бюджетирования (снижение по результатам торгов)</t>
  </si>
  <si>
    <t>На 2024г план будет уточнен после принятия плана приватизации имущества</t>
  </si>
  <si>
    <t>Приложение № 7</t>
  </si>
  <si>
    <t>Приложение № 8</t>
  </si>
  <si>
    <t>Приложение №9</t>
  </si>
  <si>
    <t>Приложение №10</t>
  </si>
  <si>
    <t>Приложение №11</t>
  </si>
  <si>
    <t>Приложение № 12</t>
  </si>
  <si>
    <t>Приложение №13</t>
  </si>
  <si>
    <t>Приложение №14</t>
  </si>
  <si>
    <t>Приложение №15</t>
  </si>
  <si>
    <t>Приложение №16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</si>
</sst>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_р_._-;\-* #,##0.00_р_._-;_-* &quot;-&quot;??_р_._-;_-@_-"/>
    <numFmt numFmtId="166" formatCode="_-* #,##0.00&quot;р.&quot;_-;\-* #,##0.00&quot;р.&quot;_-;_-* &quot;-&quot;??&quot;р.&quot;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ITC Avant Garde Gothic"/>
      <family val="2"/>
    </font>
    <font>
      <i/>
      <sz val="10"/>
      <name val="ITC Avant Garde Gothic"/>
      <family val="2"/>
    </font>
    <font>
      <sz val="11"/>
      <color theme="1"/>
      <name val="ITC Avant Garde Gothic"/>
      <family val="2"/>
    </font>
    <font>
      <sz val="10"/>
      <name val="Arial"/>
      <family val="2"/>
      <charset val="204"/>
    </font>
    <font>
      <b/>
      <sz val="16"/>
      <name val="ITC Avant Garde Gothic"/>
      <family val="2"/>
    </font>
    <font>
      <sz val="16"/>
      <name val="ITC Avant Garde Gothic"/>
      <family val="2"/>
    </font>
    <font>
      <i/>
      <sz val="16"/>
      <name val="ITC Avant Garde Gothic"/>
      <family val="2"/>
    </font>
    <font>
      <sz val="16"/>
      <color rgb="FFFF0000"/>
      <name val="ITC Avant Garde Gothic"/>
      <family val="2"/>
    </font>
    <font>
      <b/>
      <sz val="16"/>
      <color indexed="12"/>
      <name val="ITC Avant Garde Gothic"/>
      <family val="2"/>
    </font>
    <font>
      <b/>
      <sz val="10"/>
      <name val="ITC Avant Garde Gothic"/>
      <family val="2"/>
    </font>
    <font>
      <b/>
      <i/>
      <sz val="12"/>
      <color rgb="FFFF0000"/>
      <name val="ITC Avant Garde Gothic"/>
      <family val="2"/>
    </font>
    <font>
      <sz val="11"/>
      <color theme="1"/>
      <name val="Calibri"/>
      <family val="2"/>
      <scheme val="minor"/>
    </font>
    <font>
      <b/>
      <sz val="10"/>
      <color rgb="FFFF0000"/>
      <name val="ITC Avant Garde Gothic"/>
      <family val="2"/>
    </font>
    <font>
      <sz val="14"/>
      <name val="ITC Avant Garde Gothic"/>
      <family val="2"/>
    </font>
    <font>
      <b/>
      <sz val="12"/>
      <name val="ITC Avant Garde Gothic"/>
      <family val="2"/>
    </font>
    <font>
      <sz val="12"/>
      <name val="ITC Avant Garde Gothic"/>
      <family val="2"/>
    </font>
    <font>
      <sz val="11"/>
      <name val="ITC Avant Garde Gothic"/>
      <family val="2"/>
    </font>
    <font>
      <b/>
      <sz val="11"/>
      <name val="ITC Avant Garde Gothic"/>
      <family val="2"/>
    </font>
    <font>
      <i/>
      <sz val="12"/>
      <name val="ITC Avant Garde Gothic"/>
      <family val="2"/>
    </font>
    <font>
      <b/>
      <i/>
      <sz val="12"/>
      <name val="ITC Avant Garde Gothic"/>
      <family val="2"/>
    </font>
    <font>
      <sz val="12"/>
      <color rgb="FFFF0000"/>
      <name val="ITC Avant Garde Gothic"/>
      <family val="2"/>
    </font>
    <font>
      <b/>
      <sz val="12"/>
      <color indexed="12"/>
      <name val="ITC Avant Garde Gothic"/>
      <family val="2"/>
    </font>
    <font>
      <b/>
      <sz val="10"/>
      <color indexed="12"/>
      <name val="ITC Avant Garde Gothic"/>
      <family val="2"/>
    </font>
    <font>
      <sz val="12"/>
      <color theme="1"/>
      <name val="ITC Avant Garde Gothic"/>
      <family val="2"/>
    </font>
    <font>
      <b/>
      <sz val="14"/>
      <color indexed="12"/>
      <name val="ITC Avant Garde Gothic"/>
      <family val="2"/>
    </font>
    <font>
      <i/>
      <sz val="14"/>
      <name val="ITC Avant Garde Gothic"/>
      <family val="2"/>
    </font>
    <font>
      <b/>
      <i/>
      <sz val="20"/>
      <name val="ITC Avant Garde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6" fillId="0" borderId="0"/>
    <xf numFmtId="166" fontId="14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/>
    <xf numFmtId="0" fontId="5" fillId="0" borderId="0" xfId="0" applyFont="1"/>
    <xf numFmtId="3" fontId="9" fillId="5" borderId="12" xfId="0" applyNumberFormat="1" applyFont="1" applyFill="1" applyBorder="1" applyAlignment="1">
      <alignment horizontal="right" vertical="center"/>
    </xf>
    <xf numFmtId="3" fontId="8" fillId="0" borderId="12" xfId="0" applyNumberFormat="1" applyFont="1" applyBorder="1" applyAlignment="1">
      <alignment horizontal="right" vertical="center"/>
    </xf>
    <xf numFmtId="3" fontId="8" fillId="4" borderId="12" xfId="0" applyNumberFormat="1" applyFont="1" applyFill="1" applyBorder="1" applyAlignment="1">
      <alignment horizontal="right" vertical="center"/>
    </xf>
    <xf numFmtId="3" fontId="10" fillId="0" borderId="12" xfId="0" applyNumberFormat="1" applyFont="1" applyBorder="1" applyAlignment="1">
      <alignment horizontal="right" vertical="center"/>
    </xf>
    <xf numFmtId="3" fontId="7" fillId="6" borderId="11" xfId="0" applyNumberFormat="1" applyFont="1" applyFill="1" applyBorder="1" applyAlignment="1">
      <alignment horizontal="right" vertical="center"/>
    </xf>
    <xf numFmtId="164" fontId="8" fillId="6" borderId="11" xfId="0" applyNumberFormat="1" applyFont="1" applyFill="1" applyBorder="1" applyAlignment="1">
      <alignment horizontal="right" vertical="center"/>
    </xf>
    <xf numFmtId="3" fontId="9" fillId="5" borderId="12" xfId="0" applyNumberFormat="1" applyFont="1" applyFill="1" applyBorder="1" applyAlignment="1">
      <alignment horizontal="right" vertical="center" wrapText="1"/>
    </xf>
    <xf numFmtId="164" fontId="9" fillId="5" borderId="11" xfId="0" applyNumberFormat="1" applyFont="1" applyFill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 vertical="center"/>
    </xf>
    <xf numFmtId="164" fontId="8" fillId="0" borderId="11" xfId="0" applyNumberFormat="1" applyFont="1" applyFill="1" applyBorder="1" applyAlignment="1">
      <alignment horizontal="right" vertical="center"/>
    </xf>
    <xf numFmtId="164" fontId="8" fillId="4" borderId="11" xfId="0" applyNumberFormat="1" applyFont="1" applyFill="1" applyBorder="1" applyAlignment="1">
      <alignment horizontal="right" vertical="center"/>
    </xf>
    <xf numFmtId="3" fontId="7" fillId="2" borderId="12" xfId="0" applyNumberFormat="1" applyFont="1" applyFill="1" applyBorder="1" applyAlignment="1">
      <alignment horizontal="right" vertical="center"/>
    </xf>
    <xf numFmtId="164" fontId="8" fillId="2" borderId="11" xfId="0" applyNumberFormat="1" applyFont="1" applyFill="1" applyBorder="1" applyAlignment="1">
      <alignment horizontal="right" vertical="center"/>
    </xf>
    <xf numFmtId="164" fontId="7" fillId="2" borderId="11" xfId="0" applyNumberFormat="1" applyFont="1" applyFill="1" applyBorder="1" applyAlignment="1">
      <alignment horizontal="right" vertical="center"/>
    </xf>
    <xf numFmtId="3" fontId="11" fillId="0" borderId="12" xfId="0" applyNumberFormat="1" applyFont="1" applyBorder="1" applyAlignment="1">
      <alignment horizontal="right" vertical="center"/>
    </xf>
    <xf numFmtId="164" fontId="7" fillId="0" borderId="11" xfId="0" applyNumberFormat="1" applyFont="1" applyBorder="1" applyAlignment="1">
      <alignment horizontal="right" vertical="center"/>
    </xf>
    <xf numFmtId="164" fontId="7" fillId="0" borderId="11" xfId="0" applyNumberFormat="1" applyFont="1" applyFill="1" applyBorder="1" applyAlignment="1">
      <alignment horizontal="right" vertical="center"/>
    </xf>
    <xf numFmtId="3" fontId="8" fillId="3" borderId="12" xfId="0" applyNumberFormat="1" applyFont="1" applyFill="1" applyBorder="1" applyAlignment="1">
      <alignment horizontal="right" vertical="center"/>
    </xf>
    <xf numFmtId="3" fontId="11" fillId="3" borderId="12" xfId="0" applyNumberFormat="1" applyFont="1" applyFill="1" applyBorder="1" applyAlignment="1">
      <alignment horizontal="right" vertical="center"/>
    </xf>
    <xf numFmtId="0" fontId="3" fillId="3" borderId="0" xfId="0" applyFont="1" applyFill="1"/>
    <xf numFmtId="0" fontId="15" fillId="0" borderId="0" xfId="0" applyFont="1"/>
    <xf numFmtId="0" fontId="3" fillId="0" borderId="1" xfId="0" applyFont="1" applyBorder="1" applyAlignment="1">
      <alignment horizontal="center" vertical="justify"/>
    </xf>
    <xf numFmtId="0" fontId="3" fillId="0" borderId="9" xfId="0" applyFont="1" applyBorder="1"/>
    <xf numFmtId="0" fontId="1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3" borderId="0" xfId="0" applyFont="1" applyFill="1" applyBorder="1"/>
    <xf numFmtId="0" fontId="3" fillId="0" borderId="0" xfId="0" applyFont="1" applyBorder="1"/>
    <xf numFmtId="0" fontId="3" fillId="6" borderId="11" xfId="0" applyFont="1" applyFill="1" applyBorder="1" applyAlignment="1">
      <alignment horizontal="center" vertical="center"/>
    </xf>
    <xf numFmtId="0" fontId="17" fillId="6" borderId="11" xfId="0" applyFont="1" applyFill="1" applyBorder="1" applyAlignment="1">
      <alignment horizontal="left" vertical="center" wrapText="1"/>
    </xf>
    <xf numFmtId="0" fontId="19" fillId="3" borderId="0" xfId="0" applyFont="1" applyFill="1"/>
    <xf numFmtId="3" fontId="3" fillId="3" borderId="0" xfId="0" applyNumberFormat="1" applyFont="1" applyFill="1" applyAlignment="1">
      <alignment vertical="center"/>
    </xf>
    <xf numFmtId="0" fontId="19" fillId="0" borderId="0" xfId="0" applyFont="1"/>
    <xf numFmtId="0" fontId="12" fillId="2" borderId="1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left" vertical="center" wrapText="1"/>
    </xf>
    <xf numFmtId="0" fontId="20" fillId="3" borderId="0" xfId="0" applyFont="1" applyFill="1"/>
    <xf numFmtId="0" fontId="20" fillId="0" borderId="0" xfId="0" applyFont="1"/>
    <xf numFmtId="0" fontId="4" fillId="5" borderId="12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left" vertical="center" wrapText="1"/>
    </xf>
    <xf numFmtId="3" fontId="4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4" borderId="12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5" fillId="3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17" fillId="0" borderId="12" xfId="0" applyFont="1" applyBorder="1" applyAlignment="1">
      <alignment horizontal="left" vertical="center" wrapText="1"/>
    </xf>
    <xf numFmtId="0" fontId="25" fillId="3" borderId="0" xfId="0" applyFont="1" applyFill="1"/>
    <xf numFmtId="0" fontId="25" fillId="0" borderId="0" xfId="0" applyFont="1"/>
    <xf numFmtId="49" fontId="18" fillId="0" borderId="13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2" xfId="0" applyNumberFormat="1" applyFont="1" applyBorder="1" applyAlignment="1">
      <alignment horizontal="left" vertical="center" wrapText="1"/>
    </xf>
    <xf numFmtId="0" fontId="5" fillId="3" borderId="0" xfId="0" applyFont="1" applyFill="1"/>
    <xf numFmtId="0" fontId="17" fillId="3" borderId="1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justify" wrapText="1"/>
    </xf>
    <xf numFmtId="3" fontId="27" fillId="0" borderId="0" xfId="0" applyNumberFormat="1" applyFont="1" applyBorder="1"/>
    <xf numFmtId="164" fontId="16" fillId="0" borderId="0" xfId="0" applyNumberFormat="1" applyFont="1" applyBorder="1"/>
    <xf numFmtId="164" fontId="16" fillId="0" borderId="0" xfId="0" applyNumberFormat="1" applyFont="1" applyFill="1" applyBorder="1"/>
    <xf numFmtId="0" fontId="24" fillId="0" borderId="0" xfId="0" applyFont="1" applyBorder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8" fillId="3" borderId="0" xfId="0" applyFont="1" applyFill="1" applyAlignment="1">
      <alignment vertical="center"/>
    </xf>
    <xf numFmtId="0" fontId="19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vertical="justify" wrapText="1"/>
    </xf>
    <xf numFmtId="0" fontId="17" fillId="3" borderId="2" xfId="0" applyFont="1" applyFill="1" applyBorder="1" applyAlignment="1">
      <alignment horizontal="center" vertical="center" wrapText="1"/>
    </xf>
    <xf numFmtId="0" fontId="28" fillId="0" borderId="0" xfId="0" applyFont="1"/>
    <xf numFmtId="0" fontId="18" fillId="6" borderId="11" xfId="0" applyFont="1" applyFill="1" applyBorder="1" applyAlignment="1">
      <alignment horizontal="justify" vertical="center"/>
    </xf>
    <xf numFmtId="0" fontId="17" fillId="0" borderId="12" xfId="0" applyFont="1" applyBorder="1" applyAlignment="1">
      <alignment horizontal="justify"/>
    </xf>
    <xf numFmtId="0" fontId="13" fillId="5" borderId="12" xfId="0" applyFont="1" applyFill="1" applyBorder="1" applyAlignment="1">
      <alignment horizontal="justify" vertical="center" wrapText="1"/>
    </xf>
    <xf numFmtId="0" fontId="18" fillId="0" borderId="12" xfId="0" applyFont="1" applyBorder="1" applyAlignment="1">
      <alignment horizontal="justify" vertical="center"/>
    </xf>
    <xf numFmtId="0" fontId="24" fillId="0" borderId="12" xfId="0" applyFont="1" applyBorder="1" applyAlignment="1">
      <alignment horizontal="justify" vertical="center"/>
    </xf>
    <xf numFmtId="0" fontId="18" fillId="0" borderId="12" xfId="0" applyFont="1" applyBorder="1" applyAlignment="1">
      <alignment horizontal="justify" vertical="center" wrapText="1"/>
    </xf>
    <xf numFmtId="0" fontId="24" fillId="0" borderId="12" xfId="0" applyFont="1" applyBorder="1" applyAlignment="1">
      <alignment horizontal="justify" wrapText="1"/>
    </xf>
    <xf numFmtId="0" fontId="18" fillId="0" borderId="12" xfId="0" applyFont="1" applyBorder="1" applyAlignment="1">
      <alignment horizontal="justify" wrapText="1"/>
    </xf>
    <xf numFmtId="0" fontId="26" fillId="0" borderId="12" xfId="0" applyFont="1" applyBorder="1" applyAlignment="1">
      <alignment horizontal="justify" wrapText="1"/>
    </xf>
    <xf numFmtId="0" fontId="18" fillId="0" borderId="0" xfId="0" applyFont="1" applyAlignment="1">
      <alignment horizontal="left" vertical="center"/>
    </xf>
    <xf numFmtId="0" fontId="21" fillId="4" borderId="15" xfId="0" applyFont="1" applyFill="1" applyBorder="1" applyAlignment="1">
      <alignment horizontal="justify" vertical="center" wrapText="1"/>
    </xf>
    <xf numFmtId="0" fontId="21" fillId="4" borderId="11" xfId="0" applyFont="1" applyFill="1" applyBorder="1" applyAlignment="1">
      <alignment horizontal="justify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</cellXfs>
  <cellStyles count="6">
    <cellStyle name="Денежный 2" xfId="5"/>
    <cellStyle name="Обычный" xfId="0" builtinId="0"/>
    <cellStyle name="Обычный 10_ВВП 2011-2014 кв" xfId="4"/>
    <cellStyle name="Обычный 2" xfId="3"/>
    <cellStyle name="Обычный 4" xfId="1"/>
    <cellStyle name="Финансовый 2" xfId="2"/>
  </cellStyles>
  <dxfs count="0"/>
  <tableStyles count="0" defaultTableStyle="TableStyleMedium2" defaultPivotStyle="PivotStyleMedium9"/>
  <colors>
    <mruColors>
      <color rgb="FF0000FF"/>
      <color rgb="FFFFCC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68"/>
  <sheetViews>
    <sheetView tabSelected="1" zoomScale="70" zoomScaleNormal="7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B41" sqref="B41"/>
    </sheetView>
  </sheetViews>
  <sheetFormatPr defaultColWidth="9.140625" defaultRowHeight="12.75"/>
  <cols>
    <col min="1" max="1" width="3.85546875" style="1" customWidth="1"/>
    <col min="2" max="2" width="42.28515625" style="1" customWidth="1"/>
    <col min="3" max="3" width="17.28515625" style="1" customWidth="1"/>
    <col min="4" max="4" width="16.5703125" style="1" customWidth="1"/>
    <col min="5" max="5" width="14.85546875" style="1" customWidth="1"/>
    <col min="6" max="6" width="21.7109375" style="1" customWidth="1"/>
    <col min="7" max="7" width="19" style="1" customWidth="1"/>
    <col min="8" max="10" width="16.7109375" style="1" customWidth="1"/>
    <col min="11" max="14" width="13.140625" style="1" customWidth="1"/>
    <col min="15" max="15" width="48.7109375" style="1" customWidth="1"/>
    <col min="16" max="16" width="14" style="22" customWidth="1"/>
    <col min="17" max="46" width="9.140625" style="22"/>
    <col min="47" max="254" width="9.140625" style="1"/>
    <col min="255" max="255" width="3.85546875" style="1" customWidth="1"/>
    <col min="256" max="256" width="42.7109375" style="1" customWidth="1"/>
    <col min="257" max="257" width="13.5703125" style="1" customWidth="1"/>
    <col min="258" max="258" width="13.7109375" style="1" customWidth="1"/>
    <col min="259" max="259" width="13" style="1" customWidth="1"/>
    <col min="260" max="260" width="18.7109375" style="1" customWidth="1"/>
    <col min="261" max="261" width="13.42578125" style="1" customWidth="1"/>
    <col min="262" max="264" width="13" style="1" customWidth="1"/>
    <col min="265" max="267" width="12.140625" style="1" bestFit="1" customWidth="1"/>
    <col min="268" max="268" width="11.85546875" style="1" bestFit="1" customWidth="1"/>
    <col min="269" max="269" width="60.28515625" style="1" customWidth="1"/>
    <col min="270" max="510" width="9.140625" style="1"/>
    <col min="511" max="511" width="3.85546875" style="1" customWidth="1"/>
    <col min="512" max="512" width="42.7109375" style="1" customWidth="1"/>
    <col min="513" max="513" width="13.5703125" style="1" customWidth="1"/>
    <col min="514" max="514" width="13.7109375" style="1" customWidth="1"/>
    <col min="515" max="515" width="13" style="1" customWidth="1"/>
    <col min="516" max="516" width="18.7109375" style="1" customWidth="1"/>
    <col min="517" max="517" width="13.42578125" style="1" customWidth="1"/>
    <col min="518" max="520" width="13" style="1" customWidth="1"/>
    <col min="521" max="523" width="12.140625" style="1" bestFit="1" customWidth="1"/>
    <col min="524" max="524" width="11.85546875" style="1" bestFit="1" customWidth="1"/>
    <col min="525" max="525" width="60.28515625" style="1" customWidth="1"/>
    <col min="526" max="766" width="9.140625" style="1"/>
    <col min="767" max="767" width="3.85546875" style="1" customWidth="1"/>
    <col min="768" max="768" width="42.7109375" style="1" customWidth="1"/>
    <col min="769" max="769" width="13.5703125" style="1" customWidth="1"/>
    <col min="770" max="770" width="13.7109375" style="1" customWidth="1"/>
    <col min="771" max="771" width="13" style="1" customWidth="1"/>
    <col min="772" max="772" width="18.7109375" style="1" customWidth="1"/>
    <col min="773" max="773" width="13.42578125" style="1" customWidth="1"/>
    <col min="774" max="776" width="13" style="1" customWidth="1"/>
    <col min="777" max="779" width="12.140625" style="1" bestFit="1" customWidth="1"/>
    <col min="780" max="780" width="11.85546875" style="1" bestFit="1" customWidth="1"/>
    <col min="781" max="781" width="60.28515625" style="1" customWidth="1"/>
    <col min="782" max="1022" width="9.140625" style="1"/>
    <col min="1023" max="1023" width="3.85546875" style="1" customWidth="1"/>
    <col min="1024" max="1024" width="42.7109375" style="1" customWidth="1"/>
    <col min="1025" max="1025" width="13.5703125" style="1" customWidth="1"/>
    <col min="1026" max="1026" width="13.7109375" style="1" customWidth="1"/>
    <col min="1027" max="1027" width="13" style="1" customWidth="1"/>
    <col min="1028" max="1028" width="18.7109375" style="1" customWidth="1"/>
    <col min="1029" max="1029" width="13.42578125" style="1" customWidth="1"/>
    <col min="1030" max="1032" width="13" style="1" customWidth="1"/>
    <col min="1033" max="1035" width="12.140625" style="1" bestFit="1" customWidth="1"/>
    <col min="1036" max="1036" width="11.85546875" style="1" bestFit="1" customWidth="1"/>
    <col min="1037" max="1037" width="60.28515625" style="1" customWidth="1"/>
    <col min="1038" max="1278" width="9.140625" style="1"/>
    <col min="1279" max="1279" width="3.85546875" style="1" customWidth="1"/>
    <col min="1280" max="1280" width="42.7109375" style="1" customWidth="1"/>
    <col min="1281" max="1281" width="13.5703125" style="1" customWidth="1"/>
    <col min="1282" max="1282" width="13.7109375" style="1" customWidth="1"/>
    <col min="1283" max="1283" width="13" style="1" customWidth="1"/>
    <col min="1284" max="1284" width="18.7109375" style="1" customWidth="1"/>
    <col min="1285" max="1285" width="13.42578125" style="1" customWidth="1"/>
    <col min="1286" max="1288" width="13" style="1" customWidth="1"/>
    <col min="1289" max="1291" width="12.140625" style="1" bestFit="1" customWidth="1"/>
    <col min="1292" max="1292" width="11.85546875" style="1" bestFit="1" customWidth="1"/>
    <col min="1293" max="1293" width="60.28515625" style="1" customWidth="1"/>
    <col min="1294" max="1534" width="9.140625" style="1"/>
    <col min="1535" max="1535" width="3.85546875" style="1" customWidth="1"/>
    <col min="1536" max="1536" width="42.7109375" style="1" customWidth="1"/>
    <col min="1537" max="1537" width="13.5703125" style="1" customWidth="1"/>
    <col min="1538" max="1538" width="13.7109375" style="1" customWidth="1"/>
    <col min="1539" max="1539" width="13" style="1" customWidth="1"/>
    <col min="1540" max="1540" width="18.7109375" style="1" customWidth="1"/>
    <col min="1541" max="1541" width="13.42578125" style="1" customWidth="1"/>
    <col min="1542" max="1544" width="13" style="1" customWidth="1"/>
    <col min="1545" max="1547" width="12.140625" style="1" bestFit="1" customWidth="1"/>
    <col min="1548" max="1548" width="11.85546875" style="1" bestFit="1" customWidth="1"/>
    <col min="1549" max="1549" width="60.28515625" style="1" customWidth="1"/>
    <col min="1550" max="1790" width="9.140625" style="1"/>
    <col min="1791" max="1791" width="3.85546875" style="1" customWidth="1"/>
    <col min="1792" max="1792" width="42.7109375" style="1" customWidth="1"/>
    <col min="1793" max="1793" width="13.5703125" style="1" customWidth="1"/>
    <col min="1794" max="1794" width="13.7109375" style="1" customWidth="1"/>
    <col min="1795" max="1795" width="13" style="1" customWidth="1"/>
    <col min="1796" max="1796" width="18.7109375" style="1" customWidth="1"/>
    <col min="1797" max="1797" width="13.42578125" style="1" customWidth="1"/>
    <col min="1798" max="1800" width="13" style="1" customWidth="1"/>
    <col min="1801" max="1803" width="12.140625" style="1" bestFit="1" customWidth="1"/>
    <col min="1804" max="1804" width="11.85546875" style="1" bestFit="1" customWidth="1"/>
    <col min="1805" max="1805" width="60.28515625" style="1" customWidth="1"/>
    <col min="1806" max="2046" width="9.140625" style="1"/>
    <col min="2047" max="2047" width="3.85546875" style="1" customWidth="1"/>
    <col min="2048" max="2048" width="42.7109375" style="1" customWidth="1"/>
    <col min="2049" max="2049" width="13.5703125" style="1" customWidth="1"/>
    <col min="2050" max="2050" width="13.7109375" style="1" customWidth="1"/>
    <col min="2051" max="2051" width="13" style="1" customWidth="1"/>
    <col min="2052" max="2052" width="18.7109375" style="1" customWidth="1"/>
    <col min="2053" max="2053" width="13.42578125" style="1" customWidth="1"/>
    <col min="2054" max="2056" width="13" style="1" customWidth="1"/>
    <col min="2057" max="2059" width="12.140625" style="1" bestFit="1" customWidth="1"/>
    <col min="2060" max="2060" width="11.85546875" style="1" bestFit="1" customWidth="1"/>
    <col min="2061" max="2061" width="60.28515625" style="1" customWidth="1"/>
    <col min="2062" max="2302" width="9.140625" style="1"/>
    <col min="2303" max="2303" width="3.85546875" style="1" customWidth="1"/>
    <col min="2304" max="2304" width="42.7109375" style="1" customWidth="1"/>
    <col min="2305" max="2305" width="13.5703125" style="1" customWidth="1"/>
    <col min="2306" max="2306" width="13.7109375" style="1" customWidth="1"/>
    <col min="2307" max="2307" width="13" style="1" customWidth="1"/>
    <col min="2308" max="2308" width="18.7109375" style="1" customWidth="1"/>
    <col min="2309" max="2309" width="13.42578125" style="1" customWidth="1"/>
    <col min="2310" max="2312" width="13" style="1" customWidth="1"/>
    <col min="2313" max="2315" width="12.140625" style="1" bestFit="1" customWidth="1"/>
    <col min="2316" max="2316" width="11.85546875" style="1" bestFit="1" customWidth="1"/>
    <col min="2317" max="2317" width="60.28515625" style="1" customWidth="1"/>
    <col min="2318" max="2558" width="9.140625" style="1"/>
    <col min="2559" max="2559" width="3.85546875" style="1" customWidth="1"/>
    <col min="2560" max="2560" width="42.7109375" style="1" customWidth="1"/>
    <col min="2561" max="2561" width="13.5703125" style="1" customWidth="1"/>
    <col min="2562" max="2562" width="13.7109375" style="1" customWidth="1"/>
    <col min="2563" max="2563" width="13" style="1" customWidth="1"/>
    <col min="2564" max="2564" width="18.7109375" style="1" customWidth="1"/>
    <col min="2565" max="2565" width="13.42578125" style="1" customWidth="1"/>
    <col min="2566" max="2568" width="13" style="1" customWidth="1"/>
    <col min="2569" max="2571" width="12.140625" style="1" bestFit="1" customWidth="1"/>
    <col min="2572" max="2572" width="11.85546875" style="1" bestFit="1" customWidth="1"/>
    <col min="2573" max="2573" width="60.28515625" style="1" customWidth="1"/>
    <col min="2574" max="2814" width="9.140625" style="1"/>
    <col min="2815" max="2815" width="3.85546875" style="1" customWidth="1"/>
    <col min="2816" max="2816" width="42.7109375" style="1" customWidth="1"/>
    <col min="2817" max="2817" width="13.5703125" style="1" customWidth="1"/>
    <col min="2818" max="2818" width="13.7109375" style="1" customWidth="1"/>
    <col min="2819" max="2819" width="13" style="1" customWidth="1"/>
    <col min="2820" max="2820" width="18.7109375" style="1" customWidth="1"/>
    <col min="2821" max="2821" width="13.42578125" style="1" customWidth="1"/>
    <col min="2822" max="2824" width="13" style="1" customWidth="1"/>
    <col min="2825" max="2827" width="12.140625" style="1" bestFit="1" customWidth="1"/>
    <col min="2828" max="2828" width="11.85546875" style="1" bestFit="1" customWidth="1"/>
    <col min="2829" max="2829" width="60.28515625" style="1" customWidth="1"/>
    <col min="2830" max="3070" width="9.140625" style="1"/>
    <col min="3071" max="3071" width="3.85546875" style="1" customWidth="1"/>
    <col min="3072" max="3072" width="42.7109375" style="1" customWidth="1"/>
    <col min="3073" max="3073" width="13.5703125" style="1" customWidth="1"/>
    <col min="3074" max="3074" width="13.7109375" style="1" customWidth="1"/>
    <col min="3075" max="3075" width="13" style="1" customWidth="1"/>
    <col min="3076" max="3076" width="18.7109375" style="1" customWidth="1"/>
    <col min="3077" max="3077" width="13.42578125" style="1" customWidth="1"/>
    <col min="3078" max="3080" width="13" style="1" customWidth="1"/>
    <col min="3081" max="3083" width="12.140625" style="1" bestFit="1" customWidth="1"/>
    <col min="3084" max="3084" width="11.85546875" style="1" bestFit="1" customWidth="1"/>
    <col min="3085" max="3085" width="60.28515625" style="1" customWidth="1"/>
    <col min="3086" max="3326" width="9.140625" style="1"/>
    <col min="3327" max="3327" width="3.85546875" style="1" customWidth="1"/>
    <col min="3328" max="3328" width="42.7109375" style="1" customWidth="1"/>
    <col min="3329" max="3329" width="13.5703125" style="1" customWidth="1"/>
    <col min="3330" max="3330" width="13.7109375" style="1" customWidth="1"/>
    <col min="3331" max="3331" width="13" style="1" customWidth="1"/>
    <col min="3332" max="3332" width="18.7109375" style="1" customWidth="1"/>
    <col min="3333" max="3333" width="13.42578125" style="1" customWidth="1"/>
    <col min="3334" max="3336" width="13" style="1" customWidth="1"/>
    <col min="3337" max="3339" width="12.140625" style="1" bestFit="1" customWidth="1"/>
    <col min="3340" max="3340" width="11.85546875" style="1" bestFit="1" customWidth="1"/>
    <col min="3341" max="3341" width="60.28515625" style="1" customWidth="1"/>
    <col min="3342" max="3582" width="9.140625" style="1"/>
    <col min="3583" max="3583" width="3.85546875" style="1" customWidth="1"/>
    <col min="3584" max="3584" width="42.7109375" style="1" customWidth="1"/>
    <col min="3585" max="3585" width="13.5703125" style="1" customWidth="1"/>
    <col min="3586" max="3586" width="13.7109375" style="1" customWidth="1"/>
    <col min="3587" max="3587" width="13" style="1" customWidth="1"/>
    <col min="3588" max="3588" width="18.7109375" style="1" customWidth="1"/>
    <col min="3589" max="3589" width="13.42578125" style="1" customWidth="1"/>
    <col min="3590" max="3592" width="13" style="1" customWidth="1"/>
    <col min="3593" max="3595" width="12.140625" style="1" bestFit="1" customWidth="1"/>
    <col min="3596" max="3596" width="11.85546875" style="1" bestFit="1" customWidth="1"/>
    <col min="3597" max="3597" width="60.28515625" style="1" customWidth="1"/>
    <col min="3598" max="3838" width="9.140625" style="1"/>
    <col min="3839" max="3839" width="3.85546875" style="1" customWidth="1"/>
    <col min="3840" max="3840" width="42.7109375" style="1" customWidth="1"/>
    <col min="3841" max="3841" width="13.5703125" style="1" customWidth="1"/>
    <col min="3842" max="3842" width="13.7109375" style="1" customWidth="1"/>
    <col min="3843" max="3843" width="13" style="1" customWidth="1"/>
    <col min="3844" max="3844" width="18.7109375" style="1" customWidth="1"/>
    <col min="3845" max="3845" width="13.42578125" style="1" customWidth="1"/>
    <col min="3846" max="3848" width="13" style="1" customWidth="1"/>
    <col min="3849" max="3851" width="12.140625" style="1" bestFit="1" customWidth="1"/>
    <col min="3852" max="3852" width="11.85546875" style="1" bestFit="1" customWidth="1"/>
    <col min="3853" max="3853" width="60.28515625" style="1" customWidth="1"/>
    <col min="3854" max="4094" width="9.140625" style="1"/>
    <col min="4095" max="4095" width="3.85546875" style="1" customWidth="1"/>
    <col min="4096" max="4096" width="42.7109375" style="1" customWidth="1"/>
    <col min="4097" max="4097" width="13.5703125" style="1" customWidth="1"/>
    <col min="4098" max="4098" width="13.7109375" style="1" customWidth="1"/>
    <col min="4099" max="4099" width="13" style="1" customWidth="1"/>
    <col min="4100" max="4100" width="18.7109375" style="1" customWidth="1"/>
    <col min="4101" max="4101" width="13.42578125" style="1" customWidth="1"/>
    <col min="4102" max="4104" width="13" style="1" customWidth="1"/>
    <col min="4105" max="4107" width="12.140625" style="1" bestFit="1" customWidth="1"/>
    <col min="4108" max="4108" width="11.85546875" style="1" bestFit="1" customWidth="1"/>
    <col min="4109" max="4109" width="60.28515625" style="1" customWidth="1"/>
    <col min="4110" max="4350" width="9.140625" style="1"/>
    <col min="4351" max="4351" width="3.85546875" style="1" customWidth="1"/>
    <col min="4352" max="4352" width="42.7109375" style="1" customWidth="1"/>
    <col min="4353" max="4353" width="13.5703125" style="1" customWidth="1"/>
    <col min="4354" max="4354" width="13.7109375" style="1" customWidth="1"/>
    <col min="4355" max="4355" width="13" style="1" customWidth="1"/>
    <col min="4356" max="4356" width="18.7109375" style="1" customWidth="1"/>
    <col min="4357" max="4357" width="13.42578125" style="1" customWidth="1"/>
    <col min="4358" max="4360" width="13" style="1" customWidth="1"/>
    <col min="4361" max="4363" width="12.140625" style="1" bestFit="1" customWidth="1"/>
    <col min="4364" max="4364" width="11.85546875" style="1" bestFit="1" customWidth="1"/>
    <col min="4365" max="4365" width="60.28515625" style="1" customWidth="1"/>
    <col min="4366" max="4606" width="9.140625" style="1"/>
    <col min="4607" max="4607" width="3.85546875" style="1" customWidth="1"/>
    <col min="4608" max="4608" width="42.7109375" style="1" customWidth="1"/>
    <col min="4609" max="4609" width="13.5703125" style="1" customWidth="1"/>
    <col min="4610" max="4610" width="13.7109375" style="1" customWidth="1"/>
    <col min="4611" max="4611" width="13" style="1" customWidth="1"/>
    <col min="4612" max="4612" width="18.7109375" style="1" customWidth="1"/>
    <col min="4613" max="4613" width="13.42578125" style="1" customWidth="1"/>
    <col min="4614" max="4616" width="13" style="1" customWidth="1"/>
    <col min="4617" max="4619" width="12.140625" style="1" bestFit="1" customWidth="1"/>
    <col min="4620" max="4620" width="11.85546875" style="1" bestFit="1" customWidth="1"/>
    <col min="4621" max="4621" width="60.28515625" style="1" customWidth="1"/>
    <col min="4622" max="4862" width="9.140625" style="1"/>
    <col min="4863" max="4863" width="3.85546875" style="1" customWidth="1"/>
    <col min="4864" max="4864" width="42.7109375" style="1" customWidth="1"/>
    <col min="4865" max="4865" width="13.5703125" style="1" customWidth="1"/>
    <col min="4866" max="4866" width="13.7109375" style="1" customWidth="1"/>
    <col min="4867" max="4867" width="13" style="1" customWidth="1"/>
    <col min="4868" max="4868" width="18.7109375" style="1" customWidth="1"/>
    <col min="4869" max="4869" width="13.42578125" style="1" customWidth="1"/>
    <col min="4870" max="4872" width="13" style="1" customWidth="1"/>
    <col min="4873" max="4875" width="12.140625" style="1" bestFit="1" customWidth="1"/>
    <col min="4876" max="4876" width="11.85546875" style="1" bestFit="1" customWidth="1"/>
    <col min="4877" max="4877" width="60.28515625" style="1" customWidth="1"/>
    <col min="4878" max="5118" width="9.140625" style="1"/>
    <col min="5119" max="5119" width="3.85546875" style="1" customWidth="1"/>
    <col min="5120" max="5120" width="42.7109375" style="1" customWidth="1"/>
    <col min="5121" max="5121" width="13.5703125" style="1" customWidth="1"/>
    <col min="5122" max="5122" width="13.7109375" style="1" customWidth="1"/>
    <col min="5123" max="5123" width="13" style="1" customWidth="1"/>
    <col min="5124" max="5124" width="18.7109375" style="1" customWidth="1"/>
    <col min="5125" max="5125" width="13.42578125" style="1" customWidth="1"/>
    <col min="5126" max="5128" width="13" style="1" customWidth="1"/>
    <col min="5129" max="5131" width="12.140625" style="1" bestFit="1" customWidth="1"/>
    <col min="5132" max="5132" width="11.85546875" style="1" bestFit="1" customWidth="1"/>
    <col min="5133" max="5133" width="60.28515625" style="1" customWidth="1"/>
    <col min="5134" max="5374" width="9.140625" style="1"/>
    <col min="5375" max="5375" width="3.85546875" style="1" customWidth="1"/>
    <col min="5376" max="5376" width="42.7109375" style="1" customWidth="1"/>
    <col min="5377" max="5377" width="13.5703125" style="1" customWidth="1"/>
    <col min="5378" max="5378" width="13.7109375" style="1" customWidth="1"/>
    <col min="5379" max="5379" width="13" style="1" customWidth="1"/>
    <col min="5380" max="5380" width="18.7109375" style="1" customWidth="1"/>
    <col min="5381" max="5381" width="13.42578125" style="1" customWidth="1"/>
    <col min="5382" max="5384" width="13" style="1" customWidth="1"/>
    <col min="5385" max="5387" width="12.140625" style="1" bestFit="1" customWidth="1"/>
    <col min="5388" max="5388" width="11.85546875" style="1" bestFit="1" customWidth="1"/>
    <col min="5389" max="5389" width="60.28515625" style="1" customWidth="1"/>
    <col min="5390" max="5630" width="9.140625" style="1"/>
    <col min="5631" max="5631" width="3.85546875" style="1" customWidth="1"/>
    <col min="5632" max="5632" width="42.7109375" style="1" customWidth="1"/>
    <col min="5633" max="5633" width="13.5703125" style="1" customWidth="1"/>
    <col min="5634" max="5634" width="13.7109375" style="1" customWidth="1"/>
    <col min="5635" max="5635" width="13" style="1" customWidth="1"/>
    <col min="5636" max="5636" width="18.7109375" style="1" customWidth="1"/>
    <col min="5637" max="5637" width="13.42578125" style="1" customWidth="1"/>
    <col min="5638" max="5640" width="13" style="1" customWidth="1"/>
    <col min="5641" max="5643" width="12.140625" style="1" bestFit="1" customWidth="1"/>
    <col min="5644" max="5644" width="11.85546875" style="1" bestFit="1" customWidth="1"/>
    <col min="5645" max="5645" width="60.28515625" style="1" customWidth="1"/>
    <col min="5646" max="5886" width="9.140625" style="1"/>
    <col min="5887" max="5887" width="3.85546875" style="1" customWidth="1"/>
    <col min="5888" max="5888" width="42.7109375" style="1" customWidth="1"/>
    <col min="5889" max="5889" width="13.5703125" style="1" customWidth="1"/>
    <col min="5890" max="5890" width="13.7109375" style="1" customWidth="1"/>
    <col min="5891" max="5891" width="13" style="1" customWidth="1"/>
    <col min="5892" max="5892" width="18.7109375" style="1" customWidth="1"/>
    <col min="5893" max="5893" width="13.42578125" style="1" customWidth="1"/>
    <col min="5894" max="5896" width="13" style="1" customWidth="1"/>
    <col min="5897" max="5899" width="12.140625" style="1" bestFit="1" customWidth="1"/>
    <col min="5900" max="5900" width="11.85546875" style="1" bestFit="1" customWidth="1"/>
    <col min="5901" max="5901" width="60.28515625" style="1" customWidth="1"/>
    <col min="5902" max="6142" width="9.140625" style="1"/>
    <col min="6143" max="6143" width="3.85546875" style="1" customWidth="1"/>
    <col min="6144" max="6144" width="42.7109375" style="1" customWidth="1"/>
    <col min="6145" max="6145" width="13.5703125" style="1" customWidth="1"/>
    <col min="6146" max="6146" width="13.7109375" style="1" customWidth="1"/>
    <col min="6147" max="6147" width="13" style="1" customWidth="1"/>
    <col min="6148" max="6148" width="18.7109375" style="1" customWidth="1"/>
    <col min="6149" max="6149" width="13.42578125" style="1" customWidth="1"/>
    <col min="6150" max="6152" width="13" style="1" customWidth="1"/>
    <col min="6153" max="6155" width="12.140625" style="1" bestFit="1" customWidth="1"/>
    <col min="6156" max="6156" width="11.85546875" style="1" bestFit="1" customWidth="1"/>
    <col min="6157" max="6157" width="60.28515625" style="1" customWidth="1"/>
    <col min="6158" max="6398" width="9.140625" style="1"/>
    <col min="6399" max="6399" width="3.85546875" style="1" customWidth="1"/>
    <col min="6400" max="6400" width="42.7109375" style="1" customWidth="1"/>
    <col min="6401" max="6401" width="13.5703125" style="1" customWidth="1"/>
    <col min="6402" max="6402" width="13.7109375" style="1" customWidth="1"/>
    <col min="6403" max="6403" width="13" style="1" customWidth="1"/>
    <col min="6404" max="6404" width="18.7109375" style="1" customWidth="1"/>
    <col min="6405" max="6405" width="13.42578125" style="1" customWidth="1"/>
    <col min="6406" max="6408" width="13" style="1" customWidth="1"/>
    <col min="6409" max="6411" width="12.140625" style="1" bestFit="1" customWidth="1"/>
    <col min="6412" max="6412" width="11.85546875" style="1" bestFit="1" customWidth="1"/>
    <col min="6413" max="6413" width="60.28515625" style="1" customWidth="1"/>
    <col min="6414" max="6654" width="9.140625" style="1"/>
    <col min="6655" max="6655" width="3.85546875" style="1" customWidth="1"/>
    <col min="6656" max="6656" width="42.7109375" style="1" customWidth="1"/>
    <col min="6657" max="6657" width="13.5703125" style="1" customWidth="1"/>
    <col min="6658" max="6658" width="13.7109375" style="1" customWidth="1"/>
    <col min="6659" max="6659" width="13" style="1" customWidth="1"/>
    <col min="6660" max="6660" width="18.7109375" style="1" customWidth="1"/>
    <col min="6661" max="6661" width="13.42578125" style="1" customWidth="1"/>
    <col min="6662" max="6664" width="13" style="1" customWidth="1"/>
    <col min="6665" max="6667" width="12.140625" style="1" bestFit="1" customWidth="1"/>
    <col min="6668" max="6668" width="11.85546875" style="1" bestFit="1" customWidth="1"/>
    <col min="6669" max="6669" width="60.28515625" style="1" customWidth="1"/>
    <col min="6670" max="6910" width="9.140625" style="1"/>
    <col min="6911" max="6911" width="3.85546875" style="1" customWidth="1"/>
    <col min="6912" max="6912" width="42.7109375" style="1" customWidth="1"/>
    <col min="6913" max="6913" width="13.5703125" style="1" customWidth="1"/>
    <col min="6914" max="6914" width="13.7109375" style="1" customWidth="1"/>
    <col min="6915" max="6915" width="13" style="1" customWidth="1"/>
    <col min="6916" max="6916" width="18.7109375" style="1" customWidth="1"/>
    <col min="6917" max="6917" width="13.42578125" style="1" customWidth="1"/>
    <col min="6918" max="6920" width="13" style="1" customWidth="1"/>
    <col min="6921" max="6923" width="12.140625" style="1" bestFit="1" customWidth="1"/>
    <col min="6924" max="6924" width="11.85546875" style="1" bestFit="1" customWidth="1"/>
    <col min="6925" max="6925" width="60.28515625" style="1" customWidth="1"/>
    <col min="6926" max="7166" width="9.140625" style="1"/>
    <col min="7167" max="7167" width="3.85546875" style="1" customWidth="1"/>
    <col min="7168" max="7168" width="42.7109375" style="1" customWidth="1"/>
    <col min="7169" max="7169" width="13.5703125" style="1" customWidth="1"/>
    <col min="7170" max="7170" width="13.7109375" style="1" customWidth="1"/>
    <col min="7171" max="7171" width="13" style="1" customWidth="1"/>
    <col min="7172" max="7172" width="18.7109375" style="1" customWidth="1"/>
    <col min="7173" max="7173" width="13.42578125" style="1" customWidth="1"/>
    <col min="7174" max="7176" width="13" style="1" customWidth="1"/>
    <col min="7177" max="7179" width="12.140625" style="1" bestFit="1" customWidth="1"/>
    <col min="7180" max="7180" width="11.85546875" style="1" bestFit="1" customWidth="1"/>
    <col min="7181" max="7181" width="60.28515625" style="1" customWidth="1"/>
    <col min="7182" max="7422" width="9.140625" style="1"/>
    <col min="7423" max="7423" width="3.85546875" style="1" customWidth="1"/>
    <col min="7424" max="7424" width="42.7109375" style="1" customWidth="1"/>
    <col min="7425" max="7425" width="13.5703125" style="1" customWidth="1"/>
    <col min="7426" max="7426" width="13.7109375" style="1" customWidth="1"/>
    <col min="7427" max="7427" width="13" style="1" customWidth="1"/>
    <col min="7428" max="7428" width="18.7109375" style="1" customWidth="1"/>
    <col min="7429" max="7429" width="13.42578125" style="1" customWidth="1"/>
    <col min="7430" max="7432" width="13" style="1" customWidth="1"/>
    <col min="7433" max="7435" width="12.140625" style="1" bestFit="1" customWidth="1"/>
    <col min="7436" max="7436" width="11.85546875" style="1" bestFit="1" customWidth="1"/>
    <col min="7437" max="7437" width="60.28515625" style="1" customWidth="1"/>
    <col min="7438" max="7678" width="9.140625" style="1"/>
    <col min="7679" max="7679" width="3.85546875" style="1" customWidth="1"/>
    <col min="7680" max="7680" width="42.7109375" style="1" customWidth="1"/>
    <col min="7681" max="7681" width="13.5703125" style="1" customWidth="1"/>
    <col min="7682" max="7682" width="13.7109375" style="1" customWidth="1"/>
    <col min="7683" max="7683" width="13" style="1" customWidth="1"/>
    <col min="7684" max="7684" width="18.7109375" style="1" customWidth="1"/>
    <col min="7685" max="7685" width="13.42578125" style="1" customWidth="1"/>
    <col min="7686" max="7688" width="13" style="1" customWidth="1"/>
    <col min="7689" max="7691" width="12.140625" style="1" bestFit="1" customWidth="1"/>
    <col min="7692" max="7692" width="11.85546875" style="1" bestFit="1" customWidth="1"/>
    <col min="7693" max="7693" width="60.28515625" style="1" customWidth="1"/>
    <col min="7694" max="7934" width="9.140625" style="1"/>
    <col min="7935" max="7935" width="3.85546875" style="1" customWidth="1"/>
    <col min="7936" max="7936" width="42.7109375" style="1" customWidth="1"/>
    <col min="7937" max="7937" width="13.5703125" style="1" customWidth="1"/>
    <col min="7938" max="7938" width="13.7109375" style="1" customWidth="1"/>
    <col min="7939" max="7939" width="13" style="1" customWidth="1"/>
    <col min="7940" max="7940" width="18.7109375" style="1" customWidth="1"/>
    <col min="7941" max="7941" width="13.42578125" style="1" customWidth="1"/>
    <col min="7942" max="7944" width="13" style="1" customWidth="1"/>
    <col min="7945" max="7947" width="12.140625" style="1" bestFit="1" customWidth="1"/>
    <col min="7948" max="7948" width="11.85546875" style="1" bestFit="1" customWidth="1"/>
    <col min="7949" max="7949" width="60.28515625" style="1" customWidth="1"/>
    <col min="7950" max="8190" width="9.140625" style="1"/>
    <col min="8191" max="8191" width="3.85546875" style="1" customWidth="1"/>
    <col min="8192" max="8192" width="42.7109375" style="1" customWidth="1"/>
    <col min="8193" max="8193" width="13.5703125" style="1" customWidth="1"/>
    <col min="8194" max="8194" width="13.7109375" style="1" customWidth="1"/>
    <col min="8195" max="8195" width="13" style="1" customWidth="1"/>
    <col min="8196" max="8196" width="18.7109375" style="1" customWidth="1"/>
    <col min="8197" max="8197" width="13.42578125" style="1" customWidth="1"/>
    <col min="8198" max="8200" width="13" style="1" customWidth="1"/>
    <col min="8201" max="8203" width="12.140625" style="1" bestFit="1" customWidth="1"/>
    <col min="8204" max="8204" width="11.85546875" style="1" bestFit="1" customWidth="1"/>
    <col min="8205" max="8205" width="60.28515625" style="1" customWidth="1"/>
    <col min="8206" max="8446" width="9.140625" style="1"/>
    <col min="8447" max="8447" width="3.85546875" style="1" customWidth="1"/>
    <col min="8448" max="8448" width="42.7109375" style="1" customWidth="1"/>
    <col min="8449" max="8449" width="13.5703125" style="1" customWidth="1"/>
    <col min="8450" max="8450" width="13.7109375" style="1" customWidth="1"/>
    <col min="8451" max="8451" width="13" style="1" customWidth="1"/>
    <col min="8452" max="8452" width="18.7109375" style="1" customWidth="1"/>
    <col min="8453" max="8453" width="13.42578125" style="1" customWidth="1"/>
    <col min="8454" max="8456" width="13" style="1" customWidth="1"/>
    <col min="8457" max="8459" width="12.140625" style="1" bestFit="1" customWidth="1"/>
    <col min="8460" max="8460" width="11.85546875" style="1" bestFit="1" customWidth="1"/>
    <col min="8461" max="8461" width="60.28515625" style="1" customWidth="1"/>
    <col min="8462" max="8702" width="9.140625" style="1"/>
    <col min="8703" max="8703" width="3.85546875" style="1" customWidth="1"/>
    <col min="8704" max="8704" width="42.7109375" style="1" customWidth="1"/>
    <col min="8705" max="8705" width="13.5703125" style="1" customWidth="1"/>
    <col min="8706" max="8706" width="13.7109375" style="1" customWidth="1"/>
    <col min="8707" max="8707" width="13" style="1" customWidth="1"/>
    <col min="8708" max="8708" width="18.7109375" style="1" customWidth="1"/>
    <col min="8709" max="8709" width="13.42578125" style="1" customWidth="1"/>
    <col min="8710" max="8712" width="13" style="1" customWidth="1"/>
    <col min="8713" max="8715" width="12.140625" style="1" bestFit="1" customWidth="1"/>
    <col min="8716" max="8716" width="11.85546875" style="1" bestFit="1" customWidth="1"/>
    <col min="8717" max="8717" width="60.28515625" style="1" customWidth="1"/>
    <col min="8718" max="8958" width="9.140625" style="1"/>
    <col min="8959" max="8959" width="3.85546875" style="1" customWidth="1"/>
    <col min="8960" max="8960" width="42.7109375" style="1" customWidth="1"/>
    <col min="8961" max="8961" width="13.5703125" style="1" customWidth="1"/>
    <col min="8962" max="8962" width="13.7109375" style="1" customWidth="1"/>
    <col min="8963" max="8963" width="13" style="1" customWidth="1"/>
    <col min="8964" max="8964" width="18.7109375" style="1" customWidth="1"/>
    <col min="8965" max="8965" width="13.42578125" style="1" customWidth="1"/>
    <col min="8966" max="8968" width="13" style="1" customWidth="1"/>
    <col min="8969" max="8971" width="12.140625" style="1" bestFit="1" customWidth="1"/>
    <col min="8972" max="8972" width="11.85546875" style="1" bestFit="1" customWidth="1"/>
    <col min="8973" max="8973" width="60.28515625" style="1" customWidth="1"/>
    <col min="8974" max="9214" width="9.140625" style="1"/>
    <col min="9215" max="9215" width="3.85546875" style="1" customWidth="1"/>
    <col min="9216" max="9216" width="42.7109375" style="1" customWidth="1"/>
    <col min="9217" max="9217" width="13.5703125" style="1" customWidth="1"/>
    <col min="9218" max="9218" width="13.7109375" style="1" customWidth="1"/>
    <col min="9219" max="9219" width="13" style="1" customWidth="1"/>
    <col min="9220" max="9220" width="18.7109375" style="1" customWidth="1"/>
    <col min="9221" max="9221" width="13.42578125" style="1" customWidth="1"/>
    <col min="9222" max="9224" width="13" style="1" customWidth="1"/>
    <col min="9225" max="9227" width="12.140625" style="1" bestFit="1" customWidth="1"/>
    <col min="9228" max="9228" width="11.85546875" style="1" bestFit="1" customWidth="1"/>
    <col min="9229" max="9229" width="60.28515625" style="1" customWidth="1"/>
    <col min="9230" max="9470" width="9.140625" style="1"/>
    <col min="9471" max="9471" width="3.85546875" style="1" customWidth="1"/>
    <col min="9472" max="9472" width="42.7109375" style="1" customWidth="1"/>
    <col min="9473" max="9473" width="13.5703125" style="1" customWidth="1"/>
    <col min="9474" max="9474" width="13.7109375" style="1" customWidth="1"/>
    <col min="9475" max="9475" width="13" style="1" customWidth="1"/>
    <col min="9476" max="9476" width="18.7109375" style="1" customWidth="1"/>
    <col min="9477" max="9477" width="13.42578125" style="1" customWidth="1"/>
    <col min="9478" max="9480" width="13" style="1" customWidth="1"/>
    <col min="9481" max="9483" width="12.140625" style="1" bestFit="1" customWidth="1"/>
    <col min="9484" max="9484" width="11.85546875" style="1" bestFit="1" customWidth="1"/>
    <col min="9485" max="9485" width="60.28515625" style="1" customWidth="1"/>
    <col min="9486" max="9726" width="9.140625" style="1"/>
    <col min="9727" max="9727" width="3.85546875" style="1" customWidth="1"/>
    <col min="9728" max="9728" width="42.7109375" style="1" customWidth="1"/>
    <col min="9729" max="9729" width="13.5703125" style="1" customWidth="1"/>
    <col min="9730" max="9730" width="13.7109375" style="1" customWidth="1"/>
    <col min="9731" max="9731" width="13" style="1" customWidth="1"/>
    <col min="9732" max="9732" width="18.7109375" style="1" customWidth="1"/>
    <col min="9733" max="9733" width="13.42578125" style="1" customWidth="1"/>
    <col min="9734" max="9736" width="13" style="1" customWidth="1"/>
    <col min="9737" max="9739" width="12.140625" style="1" bestFit="1" customWidth="1"/>
    <col min="9740" max="9740" width="11.85546875" style="1" bestFit="1" customWidth="1"/>
    <col min="9741" max="9741" width="60.28515625" style="1" customWidth="1"/>
    <col min="9742" max="9982" width="9.140625" style="1"/>
    <col min="9983" max="9983" width="3.85546875" style="1" customWidth="1"/>
    <col min="9984" max="9984" width="42.7109375" style="1" customWidth="1"/>
    <col min="9985" max="9985" width="13.5703125" style="1" customWidth="1"/>
    <col min="9986" max="9986" width="13.7109375" style="1" customWidth="1"/>
    <col min="9987" max="9987" width="13" style="1" customWidth="1"/>
    <col min="9988" max="9988" width="18.7109375" style="1" customWidth="1"/>
    <col min="9989" max="9989" width="13.42578125" style="1" customWidth="1"/>
    <col min="9990" max="9992" width="13" style="1" customWidth="1"/>
    <col min="9993" max="9995" width="12.140625" style="1" bestFit="1" customWidth="1"/>
    <col min="9996" max="9996" width="11.85546875" style="1" bestFit="1" customWidth="1"/>
    <col min="9997" max="9997" width="60.28515625" style="1" customWidth="1"/>
    <col min="9998" max="10238" width="9.140625" style="1"/>
    <col min="10239" max="10239" width="3.85546875" style="1" customWidth="1"/>
    <col min="10240" max="10240" width="42.7109375" style="1" customWidth="1"/>
    <col min="10241" max="10241" width="13.5703125" style="1" customWidth="1"/>
    <col min="10242" max="10242" width="13.7109375" style="1" customWidth="1"/>
    <col min="10243" max="10243" width="13" style="1" customWidth="1"/>
    <col min="10244" max="10244" width="18.7109375" style="1" customWidth="1"/>
    <col min="10245" max="10245" width="13.42578125" style="1" customWidth="1"/>
    <col min="10246" max="10248" width="13" style="1" customWidth="1"/>
    <col min="10249" max="10251" width="12.140625" style="1" bestFit="1" customWidth="1"/>
    <col min="10252" max="10252" width="11.85546875" style="1" bestFit="1" customWidth="1"/>
    <col min="10253" max="10253" width="60.28515625" style="1" customWidth="1"/>
    <col min="10254" max="10494" width="9.140625" style="1"/>
    <col min="10495" max="10495" width="3.85546875" style="1" customWidth="1"/>
    <col min="10496" max="10496" width="42.7109375" style="1" customWidth="1"/>
    <col min="10497" max="10497" width="13.5703125" style="1" customWidth="1"/>
    <col min="10498" max="10498" width="13.7109375" style="1" customWidth="1"/>
    <col min="10499" max="10499" width="13" style="1" customWidth="1"/>
    <col min="10500" max="10500" width="18.7109375" style="1" customWidth="1"/>
    <col min="10501" max="10501" width="13.42578125" style="1" customWidth="1"/>
    <col min="10502" max="10504" width="13" style="1" customWidth="1"/>
    <col min="10505" max="10507" width="12.140625" style="1" bestFit="1" customWidth="1"/>
    <col min="10508" max="10508" width="11.85546875" style="1" bestFit="1" customWidth="1"/>
    <col min="10509" max="10509" width="60.28515625" style="1" customWidth="1"/>
    <col min="10510" max="10750" width="9.140625" style="1"/>
    <col min="10751" max="10751" width="3.85546875" style="1" customWidth="1"/>
    <col min="10752" max="10752" width="42.7109375" style="1" customWidth="1"/>
    <col min="10753" max="10753" width="13.5703125" style="1" customWidth="1"/>
    <col min="10754" max="10754" width="13.7109375" style="1" customWidth="1"/>
    <col min="10755" max="10755" width="13" style="1" customWidth="1"/>
    <col min="10756" max="10756" width="18.7109375" style="1" customWidth="1"/>
    <col min="10757" max="10757" width="13.42578125" style="1" customWidth="1"/>
    <col min="10758" max="10760" width="13" style="1" customWidth="1"/>
    <col min="10761" max="10763" width="12.140625" style="1" bestFit="1" customWidth="1"/>
    <col min="10764" max="10764" width="11.85546875" style="1" bestFit="1" customWidth="1"/>
    <col min="10765" max="10765" width="60.28515625" style="1" customWidth="1"/>
    <col min="10766" max="11006" width="9.140625" style="1"/>
    <col min="11007" max="11007" width="3.85546875" style="1" customWidth="1"/>
    <col min="11008" max="11008" width="42.7109375" style="1" customWidth="1"/>
    <col min="11009" max="11009" width="13.5703125" style="1" customWidth="1"/>
    <col min="11010" max="11010" width="13.7109375" style="1" customWidth="1"/>
    <col min="11011" max="11011" width="13" style="1" customWidth="1"/>
    <col min="11012" max="11012" width="18.7109375" style="1" customWidth="1"/>
    <col min="11013" max="11013" width="13.42578125" style="1" customWidth="1"/>
    <col min="11014" max="11016" width="13" style="1" customWidth="1"/>
    <col min="11017" max="11019" width="12.140625" style="1" bestFit="1" customWidth="1"/>
    <col min="11020" max="11020" width="11.85546875" style="1" bestFit="1" customWidth="1"/>
    <col min="11021" max="11021" width="60.28515625" style="1" customWidth="1"/>
    <col min="11022" max="11262" width="9.140625" style="1"/>
    <col min="11263" max="11263" width="3.85546875" style="1" customWidth="1"/>
    <col min="11264" max="11264" width="42.7109375" style="1" customWidth="1"/>
    <col min="11265" max="11265" width="13.5703125" style="1" customWidth="1"/>
    <col min="11266" max="11266" width="13.7109375" style="1" customWidth="1"/>
    <col min="11267" max="11267" width="13" style="1" customWidth="1"/>
    <col min="11268" max="11268" width="18.7109375" style="1" customWidth="1"/>
    <col min="11269" max="11269" width="13.42578125" style="1" customWidth="1"/>
    <col min="11270" max="11272" width="13" style="1" customWidth="1"/>
    <col min="11273" max="11275" width="12.140625" style="1" bestFit="1" customWidth="1"/>
    <col min="11276" max="11276" width="11.85546875" style="1" bestFit="1" customWidth="1"/>
    <col min="11277" max="11277" width="60.28515625" style="1" customWidth="1"/>
    <col min="11278" max="11518" width="9.140625" style="1"/>
    <col min="11519" max="11519" width="3.85546875" style="1" customWidth="1"/>
    <col min="11520" max="11520" width="42.7109375" style="1" customWidth="1"/>
    <col min="11521" max="11521" width="13.5703125" style="1" customWidth="1"/>
    <col min="11522" max="11522" width="13.7109375" style="1" customWidth="1"/>
    <col min="11523" max="11523" width="13" style="1" customWidth="1"/>
    <col min="11524" max="11524" width="18.7109375" style="1" customWidth="1"/>
    <col min="11525" max="11525" width="13.42578125" style="1" customWidth="1"/>
    <col min="11526" max="11528" width="13" style="1" customWidth="1"/>
    <col min="11529" max="11531" width="12.140625" style="1" bestFit="1" customWidth="1"/>
    <col min="11532" max="11532" width="11.85546875" style="1" bestFit="1" customWidth="1"/>
    <col min="11533" max="11533" width="60.28515625" style="1" customWidth="1"/>
    <col min="11534" max="11774" width="9.140625" style="1"/>
    <col min="11775" max="11775" width="3.85546875" style="1" customWidth="1"/>
    <col min="11776" max="11776" width="42.7109375" style="1" customWidth="1"/>
    <col min="11777" max="11777" width="13.5703125" style="1" customWidth="1"/>
    <col min="11778" max="11778" width="13.7109375" style="1" customWidth="1"/>
    <col min="11779" max="11779" width="13" style="1" customWidth="1"/>
    <col min="11780" max="11780" width="18.7109375" style="1" customWidth="1"/>
    <col min="11781" max="11781" width="13.42578125" style="1" customWidth="1"/>
    <col min="11782" max="11784" width="13" style="1" customWidth="1"/>
    <col min="11785" max="11787" width="12.140625" style="1" bestFit="1" customWidth="1"/>
    <col min="11788" max="11788" width="11.85546875" style="1" bestFit="1" customWidth="1"/>
    <col min="11789" max="11789" width="60.28515625" style="1" customWidth="1"/>
    <col min="11790" max="12030" width="9.140625" style="1"/>
    <col min="12031" max="12031" width="3.85546875" style="1" customWidth="1"/>
    <col min="12032" max="12032" width="42.7109375" style="1" customWidth="1"/>
    <col min="12033" max="12033" width="13.5703125" style="1" customWidth="1"/>
    <col min="12034" max="12034" width="13.7109375" style="1" customWidth="1"/>
    <col min="12035" max="12035" width="13" style="1" customWidth="1"/>
    <col min="12036" max="12036" width="18.7109375" style="1" customWidth="1"/>
    <col min="12037" max="12037" width="13.42578125" style="1" customWidth="1"/>
    <col min="12038" max="12040" width="13" style="1" customWidth="1"/>
    <col min="12041" max="12043" width="12.140625" style="1" bestFit="1" customWidth="1"/>
    <col min="12044" max="12044" width="11.85546875" style="1" bestFit="1" customWidth="1"/>
    <col min="12045" max="12045" width="60.28515625" style="1" customWidth="1"/>
    <col min="12046" max="12286" width="9.140625" style="1"/>
    <col min="12287" max="12287" width="3.85546875" style="1" customWidth="1"/>
    <col min="12288" max="12288" width="42.7109375" style="1" customWidth="1"/>
    <col min="12289" max="12289" width="13.5703125" style="1" customWidth="1"/>
    <col min="12290" max="12290" width="13.7109375" style="1" customWidth="1"/>
    <col min="12291" max="12291" width="13" style="1" customWidth="1"/>
    <col min="12292" max="12292" width="18.7109375" style="1" customWidth="1"/>
    <col min="12293" max="12293" width="13.42578125" style="1" customWidth="1"/>
    <col min="12294" max="12296" width="13" style="1" customWidth="1"/>
    <col min="12297" max="12299" width="12.140625" style="1" bestFit="1" customWidth="1"/>
    <col min="12300" max="12300" width="11.85546875" style="1" bestFit="1" customWidth="1"/>
    <col min="12301" max="12301" width="60.28515625" style="1" customWidth="1"/>
    <col min="12302" max="12542" width="9.140625" style="1"/>
    <col min="12543" max="12543" width="3.85546875" style="1" customWidth="1"/>
    <col min="12544" max="12544" width="42.7109375" style="1" customWidth="1"/>
    <col min="12545" max="12545" width="13.5703125" style="1" customWidth="1"/>
    <col min="12546" max="12546" width="13.7109375" style="1" customWidth="1"/>
    <col min="12547" max="12547" width="13" style="1" customWidth="1"/>
    <col min="12548" max="12548" width="18.7109375" style="1" customWidth="1"/>
    <col min="12549" max="12549" width="13.42578125" style="1" customWidth="1"/>
    <col min="12550" max="12552" width="13" style="1" customWidth="1"/>
    <col min="12553" max="12555" width="12.140625" style="1" bestFit="1" customWidth="1"/>
    <col min="12556" max="12556" width="11.85546875" style="1" bestFit="1" customWidth="1"/>
    <col min="12557" max="12557" width="60.28515625" style="1" customWidth="1"/>
    <col min="12558" max="12798" width="9.140625" style="1"/>
    <col min="12799" max="12799" width="3.85546875" style="1" customWidth="1"/>
    <col min="12800" max="12800" width="42.7109375" style="1" customWidth="1"/>
    <col min="12801" max="12801" width="13.5703125" style="1" customWidth="1"/>
    <col min="12802" max="12802" width="13.7109375" style="1" customWidth="1"/>
    <col min="12803" max="12803" width="13" style="1" customWidth="1"/>
    <col min="12804" max="12804" width="18.7109375" style="1" customWidth="1"/>
    <col min="12805" max="12805" width="13.42578125" style="1" customWidth="1"/>
    <col min="12806" max="12808" width="13" style="1" customWidth="1"/>
    <col min="12809" max="12811" width="12.140625" style="1" bestFit="1" customWidth="1"/>
    <col min="12812" max="12812" width="11.85546875" style="1" bestFit="1" customWidth="1"/>
    <col min="12813" max="12813" width="60.28515625" style="1" customWidth="1"/>
    <col min="12814" max="13054" width="9.140625" style="1"/>
    <col min="13055" max="13055" width="3.85546875" style="1" customWidth="1"/>
    <col min="13056" max="13056" width="42.7109375" style="1" customWidth="1"/>
    <col min="13057" max="13057" width="13.5703125" style="1" customWidth="1"/>
    <col min="13058" max="13058" width="13.7109375" style="1" customWidth="1"/>
    <col min="13059" max="13059" width="13" style="1" customWidth="1"/>
    <col min="13060" max="13060" width="18.7109375" style="1" customWidth="1"/>
    <col min="13061" max="13061" width="13.42578125" style="1" customWidth="1"/>
    <col min="13062" max="13064" width="13" style="1" customWidth="1"/>
    <col min="13065" max="13067" width="12.140625" style="1" bestFit="1" customWidth="1"/>
    <col min="13068" max="13068" width="11.85546875" style="1" bestFit="1" customWidth="1"/>
    <col min="13069" max="13069" width="60.28515625" style="1" customWidth="1"/>
    <col min="13070" max="13310" width="9.140625" style="1"/>
    <col min="13311" max="13311" width="3.85546875" style="1" customWidth="1"/>
    <col min="13312" max="13312" width="42.7109375" style="1" customWidth="1"/>
    <col min="13313" max="13313" width="13.5703125" style="1" customWidth="1"/>
    <col min="13314" max="13314" width="13.7109375" style="1" customWidth="1"/>
    <col min="13315" max="13315" width="13" style="1" customWidth="1"/>
    <col min="13316" max="13316" width="18.7109375" style="1" customWidth="1"/>
    <col min="13317" max="13317" width="13.42578125" style="1" customWidth="1"/>
    <col min="13318" max="13320" width="13" style="1" customWidth="1"/>
    <col min="13321" max="13323" width="12.140625" style="1" bestFit="1" customWidth="1"/>
    <col min="13324" max="13324" width="11.85546875" style="1" bestFit="1" customWidth="1"/>
    <col min="13325" max="13325" width="60.28515625" style="1" customWidth="1"/>
    <col min="13326" max="13566" width="9.140625" style="1"/>
    <col min="13567" max="13567" width="3.85546875" style="1" customWidth="1"/>
    <col min="13568" max="13568" width="42.7109375" style="1" customWidth="1"/>
    <col min="13569" max="13569" width="13.5703125" style="1" customWidth="1"/>
    <col min="13570" max="13570" width="13.7109375" style="1" customWidth="1"/>
    <col min="13571" max="13571" width="13" style="1" customWidth="1"/>
    <col min="13572" max="13572" width="18.7109375" style="1" customWidth="1"/>
    <col min="13573" max="13573" width="13.42578125" style="1" customWidth="1"/>
    <col min="13574" max="13576" width="13" style="1" customWidth="1"/>
    <col min="13577" max="13579" width="12.140625" style="1" bestFit="1" customWidth="1"/>
    <col min="13580" max="13580" width="11.85546875" style="1" bestFit="1" customWidth="1"/>
    <col min="13581" max="13581" width="60.28515625" style="1" customWidth="1"/>
    <col min="13582" max="13822" width="9.140625" style="1"/>
    <col min="13823" max="13823" width="3.85546875" style="1" customWidth="1"/>
    <col min="13824" max="13824" width="42.7109375" style="1" customWidth="1"/>
    <col min="13825" max="13825" width="13.5703125" style="1" customWidth="1"/>
    <col min="13826" max="13826" width="13.7109375" style="1" customWidth="1"/>
    <col min="13827" max="13827" width="13" style="1" customWidth="1"/>
    <col min="13828" max="13828" width="18.7109375" style="1" customWidth="1"/>
    <col min="13829" max="13829" width="13.42578125" style="1" customWidth="1"/>
    <col min="13830" max="13832" width="13" style="1" customWidth="1"/>
    <col min="13833" max="13835" width="12.140625" style="1" bestFit="1" customWidth="1"/>
    <col min="13836" max="13836" width="11.85546875" style="1" bestFit="1" customWidth="1"/>
    <col min="13837" max="13837" width="60.28515625" style="1" customWidth="1"/>
    <col min="13838" max="14078" width="9.140625" style="1"/>
    <col min="14079" max="14079" width="3.85546875" style="1" customWidth="1"/>
    <col min="14080" max="14080" width="42.7109375" style="1" customWidth="1"/>
    <col min="14081" max="14081" width="13.5703125" style="1" customWidth="1"/>
    <col min="14082" max="14082" width="13.7109375" style="1" customWidth="1"/>
    <col min="14083" max="14083" width="13" style="1" customWidth="1"/>
    <col min="14084" max="14084" width="18.7109375" style="1" customWidth="1"/>
    <col min="14085" max="14085" width="13.42578125" style="1" customWidth="1"/>
    <col min="14086" max="14088" width="13" style="1" customWidth="1"/>
    <col min="14089" max="14091" width="12.140625" style="1" bestFit="1" customWidth="1"/>
    <col min="14092" max="14092" width="11.85546875" style="1" bestFit="1" customWidth="1"/>
    <col min="14093" max="14093" width="60.28515625" style="1" customWidth="1"/>
    <col min="14094" max="14334" width="9.140625" style="1"/>
    <col min="14335" max="14335" width="3.85546875" style="1" customWidth="1"/>
    <col min="14336" max="14336" width="42.7109375" style="1" customWidth="1"/>
    <col min="14337" max="14337" width="13.5703125" style="1" customWidth="1"/>
    <col min="14338" max="14338" width="13.7109375" style="1" customWidth="1"/>
    <col min="14339" max="14339" width="13" style="1" customWidth="1"/>
    <col min="14340" max="14340" width="18.7109375" style="1" customWidth="1"/>
    <col min="14341" max="14341" width="13.42578125" style="1" customWidth="1"/>
    <col min="14342" max="14344" width="13" style="1" customWidth="1"/>
    <col min="14345" max="14347" width="12.140625" style="1" bestFit="1" customWidth="1"/>
    <col min="14348" max="14348" width="11.85546875" style="1" bestFit="1" customWidth="1"/>
    <col min="14349" max="14349" width="60.28515625" style="1" customWidth="1"/>
    <col min="14350" max="14590" width="9.140625" style="1"/>
    <col min="14591" max="14591" width="3.85546875" style="1" customWidth="1"/>
    <col min="14592" max="14592" width="42.7109375" style="1" customWidth="1"/>
    <col min="14593" max="14593" width="13.5703125" style="1" customWidth="1"/>
    <col min="14594" max="14594" width="13.7109375" style="1" customWidth="1"/>
    <col min="14595" max="14595" width="13" style="1" customWidth="1"/>
    <col min="14596" max="14596" width="18.7109375" style="1" customWidth="1"/>
    <col min="14597" max="14597" width="13.42578125" style="1" customWidth="1"/>
    <col min="14598" max="14600" width="13" style="1" customWidth="1"/>
    <col min="14601" max="14603" width="12.140625" style="1" bestFit="1" customWidth="1"/>
    <col min="14604" max="14604" width="11.85546875" style="1" bestFit="1" customWidth="1"/>
    <col min="14605" max="14605" width="60.28515625" style="1" customWidth="1"/>
    <col min="14606" max="14846" width="9.140625" style="1"/>
    <col min="14847" max="14847" width="3.85546875" style="1" customWidth="1"/>
    <col min="14848" max="14848" width="42.7109375" style="1" customWidth="1"/>
    <col min="14849" max="14849" width="13.5703125" style="1" customWidth="1"/>
    <col min="14850" max="14850" width="13.7109375" style="1" customWidth="1"/>
    <col min="14851" max="14851" width="13" style="1" customWidth="1"/>
    <col min="14852" max="14852" width="18.7109375" style="1" customWidth="1"/>
    <col min="14853" max="14853" width="13.42578125" style="1" customWidth="1"/>
    <col min="14854" max="14856" width="13" style="1" customWidth="1"/>
    <col min="14857" max="14859" width="12.140625" style="1" bestFit="1" customWidth="1"/>
    <col min="14860" max="14860" width="11.85546875" style="1" bestFit="1" customWidth="1"/>
    <col min="14861" max="14861" width="60.28515625" style="1" customWidth="1"/>
    <col min="14862" max="15102" width="9.140625" style="1"/>
    <col min="15103" max="15103" width="3.85546875" style="1" customWidth="1"/>
    <col min="15104" max="15104" width="42.7109375" style="1" customWidth="1"/>
    <col min="15105" max="15105" width="13.5703125" style="1" customWidth="1"/>
    <col min="15106" max="15106" width="13.7109375" style="1" customWidth="1"/>
    <col min="15107" max="15107" width="13" style="1" customWidth="1"/>
    <col min="15108" max="15108" width="18.7109375" style="1" customWidth="1"/>
    <col min="15109" max="15109" width="13.42578125" style="1" customWidth="1"/>
    <col min="15110" max="15112" width="13" style="1" customWidth="1"/>
    <col min="15113" max="15115" width="12.140625" style="1" bestFit="1" customWidth="1"/>
    <col min="15116" max="15116" width="11.85546875" style="1" bestFit="1" customWidth="1"/>
    <col min="15117" max="15117" width="60.28515625" style="1" customWidth="1"/>
    <col min="15118" max="15358" width="9.140625" style="1"/>
    <col min="15359" max="15359" width="3.85546875" style="1" customWidth="1"/>
    <col min="15360" max="15360" width="42.7109375" style="1" customWidth="1"/>
    <col min="15361" max="15361" width="13.5703125" style="1" customWidth="1"/>
    <col min="15362" max="15362" width="13.7109375" style="1" customWidth="1"/>
    <col min="15363" max="15363" width="13" style="1" customWidth="1"/>
    <col min="15364" max="15364" width="18.7109375" style="1" customWidth="1"/>
    <col min="15365" max="15365" width="13.42578125" style="1" customWidth="1"/>
    <col min="15366" max="15368" width="13" style="1" customWidth="1"/>
    <col min="15369" max="15371" width="12.140625" style="1" bestFit="1" customWidth="1"/>
    <col min="15372" max="15372" width="11.85546875" style="1" bestFit="1" customWidth="1"/>
    <col min="15373" max="15373" width="60.28515625" style="1" customWidth="1"/>
    <col min="15374" max="15614" width="9.140625" style="1"/>
    <col min="15615" max="15615" width="3.85546875" style="1" customWidth="1"/>
    <col min="15616" max="15616" width="42.7109375" style="1" customWidth="1"/>
    <col min="15617" max="15617" width="13.5703125" style="1" customWidth="1"/>
    <col min="15618" max="15618" width="13.7109375" style="1" customWidth="1"/>
    <col min="15619" max="15619" width="13" style="1" customWidth="1"/>
    <col min="15620" max="15620" width="18.7109375" style="1" customWidth="1"/>
    <col min="15621" max="15621" width="13.42578125" style="1" customWidth="1"/>
    <col min="15622" max="15624" width="13" style="1" customWidth="1"/>
    <col min="15625" max="15627" width="12.140625" style="1" bestFit="1" customWidth="1"/>
    <col min="15628" max="15628" width="11.85546875" style="1" bestFit="1" customWidth="1"/>
    <col min="15629" max="15629" width="60.28515625" style="1" customWidth="1"/>
    <col min="15630" max="15870" width="9.140625" style="1"/>
    <col min="15871" max="15871" width="3.85546875" style="1" customWidth="1"/>
    <col min="15872" max="15872" width="42.7109375" style="1" customWidth="1"/>
    <col min="15873" max="15873" width="13.5703125" style="1" customWidth="1"/>
    <col min="15874" max="15874" width="13.7109375" style="1" customWidth="1"/>
    <col min="15875" max="15875" width="13" style="1" customWidth="1"/>
    <col min="15876" max="15876" width="18.7109375" style="1" customWidth="1"/>
    <col min="15877" max="15877" width="13.42578125" style="1" customWidth="1"/>
    <col min="15878" max="15880" width="13" style="1" customWidth="1"/>
    <col min="15881" max="15883" width="12.140625" style="1" bestFit="1" customWidth="1"/>
    <col min="15884" max="15884" width="11.85546875" style="1" bestFit="1" customWidth="1"/>
    <col min="15885" max="15885" width="60.28515625" style="1" customWidth="1"/>
    <col min="15886" max="16126" width="9.140625" style="1"/>
    <col min="16127" max="16127" width="3.85546875" style="1" customWidth="1"/>
    <col min="16128" max="16128" width="42.7109375" style="1" customWidth="1"/>
    <col min="16129" max="16129" width="13.5703125" style="1" customWidth="1"/>
    <col min="16130" max="16130" width="13.7109375" style="1" customWidth="1"/>
    <col min="16131" max="16131" width="13" style="1" customWidth="1"/>
    <col min="16132" max="16132" width="18.7109375" style="1" customWidth="1"/>
    <col min="16133" max="16133" width="13.42578125" style="1" customWidth="1"/>
    <col min="16134" max="16136" width="13" style="1" customWidth="1"/>
    <col min="16137" max="16139" width="12.140625" style="1" bestFit="1" customWidth="1"/>
    <col min="16140" max="16140" width="11.85546875" style="1" bestFit="1" customWidth="1"/>
    <col min="16141" max="16141" width="60.28515625" style="1" customWidth="1"/>
    <col min="16142" max="16384" width="9.140625" style="1"/>
  </cols>
  <sheetData>
    <row r="1" spans="1:46" ht="42" customHeight="1">
      <c r="A1" s="103" t="s">
        <v>59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1:46" ht="29.25" customHeight="1" thickBot="1">
      <c r="H2" s="23"/>
      <c r="J2" s="76"/>
      <c r="N2" s="76" t="s">
        <v>0</v>
      </c>
    </row>
    <row r="3" spans="1:46" ht="33.75" customHeight="1" thickBot="1">
      <c r="A3" s="24" t="s">
        <v>1</v>
      </c>
      <c r="B3" s="89" t="s">
        <v>2</v>
      </c>
      <c r="C3" s="97" t="s">
        <v>42</v>
      </c>
      <c r="D3" s="91" t="s">
        <v>33</v>
      </c>
      <c r="E3" s="92"/>
      <c r="F3" s="92"/>
      <c r="G3" s="93"/>
      <c r="H3" s="91" t="s">
        <v>32</v>
      </c>
      <c r="I3" s="92"/>
      <c r="J3" s="93"/>
      <c r="K3" s="94" t="s">
        <v>3</v>
      </c>
      <c r="L3" s="95"/>
      <c r="M3" s="95"/>
      <c r="N3" s="96"/>
      <c r="O3" s="97" t="s">
        <v>41</v>
      </c>
    </row>
    <row r="4" spans="1:46" ht="27" customHeight="1" thickBot="1">
      <c r="A4" s="25" t="s">
        <v>4</v>
      </c>
      <c r="B4" s="90"/>
      <c r="C4" s="98"/>
      <c r="D4" s="97" t="s">
        <v>37</v>
      </c>
      <c r="E4" s="101" t="s">
        <v>48</v>
      </c>
      <c r="F4" s="99" t="s">
        <v>38</v>
      </c>
      <c r="G4" s="100"/>
      <c r="H4" s="97" t="s">
        <v>54</v>
      </c>
      <c r="I4" s="97" t="s">
        <v>55</v>
      </c>
      <c r="J4" s="97" t="s">
        <v>56</v>
      </c>
      <c r="K4" s="89" t="s">
        <v>24</v>
      </c>
      <c r="L4" s="89" t="s">
        <v>25</v>
      </c>
      <c r="M4" s="89" t="s">
        <v>35</v>
      </c>
      <c r="N4" s="89" t="s">
        <v>36</v>
      </c>
      <c r="O4" s="98"/>
    </row>
    <row r="5" spans="1:46" ht="48" thickBot="1">
      <c r="A5" s="25"/>
      <c r="B5" s="90"/>
      <c r="C5" s="98"/>
      <c r="D5" s="98"/>
      <c r="E5" s="102"/>
      <c r="F5" s="26" t="s">
        <v>57</v>
      </c>
      <c r="G5" s="75" t="s">
        <v>58</v>
      </c>
      <c r="H5" s="98"/>
      <c r="I5" s="98"/>
      <c r="J5" s="98"/>
      <c r="K5" s="90"/>
      <c r="L5" s="90"/>
      <c r="M5" s="90"/>
      <c r="N5" s="90"/>
      <c r="O5" s="98"/>
    </row>
    <row r="6" spans="1:46" s="32" customFormat="1" ht="13.5" thickBot="1">
      <c r="A6" s="27">
        <v>1</v>
      </c>
      <c r="B6" s="28">
        <v>2</v>
      </c>
      <c r="C6" s="29">
        <v>3</v>
      </c>
      <c r="D6" s="28">
        <v>4</v>
      </c>
      <c r="E6" s="29">
        <v>5</v>
      </c>
      <c r="F6" s="28">
        <v>6</v>
      </c>
      <c r="G6" s="29">
        <v>7</v>
      </c>
      <c r="H6" s="28">
        <v>8</v>
      </c>
      <c r="I6" s="29">
        <v>9</v>
      </c>
      <c r="J6" s="28">
        <v>10</v>
      </c>
      <c r="K6" s="29">
        <v>11</v>
      </c>
      <c r="L6" s="28">
        <v>12</v>
      </c>
      <c r="M6" s="29">
        <v>13</v>
      </c>
      <c r="N6" s="28">
        <v>14</v>
      </c>
      <c r="O6" s="30">
        <v>15</v>
      </c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</row>
    <row r="7" spans="1:46" s="37" customFormat="1" ht="40.5" customHeight="1">
      <c r="A7" s="33">
        <v>1</v>
      </c>
      <c r="B7" s="34" t="s">
        <v>5</v>
      </c>
      <c r="C7" s="7">
        <f>C8+C25</f>
        <v>551219.60000000009</v>
      </c>
      <c r="D7" s="7">
        <f t="shared" ref="D7:J7" si="0">D8+D25</f>
        <v>454047</v>
      </c>
      <c r="E7" s="7">
        <f t="shared" si="0"/>
        <v>346521.9</v>
      </c>
      <c r="F7" s="7">
        <f t="shared" si="0"/>
        <v>498976</v>
      </c>
      <c r="G7" s="7">
        <f t="shared" si="0"/>
        <v>252692</v>
      </c>
      <c r="H7" s="7">
        <f t="shared" si="0"/>
        <v>557236</v>
      </c>
      <c r="I7" s="7">
        <f t="shared" si="0"/>
        <v>608970</v>
      </c>
      <c r="J7" s="7">
        <f t="shared" si="0"/>
        <v>647536</v>
      </c>
      <c r="K7" s="8">
        <f>F7/C7*100</f>
        <v>90.522180270803133</v>
      </c>
      <c r="L7" s="8">
        <f>H7/G7*100</f>
        <v>220.51984233770759</v>
      </c>
      <c r="M7" s="8">
        <f>I7/H7*100</f>
        <v>109.28403764293763</v>
      </c>
      <c r="N7" s="8">
        <f>J7/I7*100</f>
        <v>106.33298848875971</v>
      </c>
      <c r="O7" s="77"/>
      <c r="P7" s="35"/>
      <c r="Q7" s="36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</row>
    <row r="8" spans="1:46" s="41" customFormat="1" ht="20.25">
      <c r="A8" s="38">
        <v>2</v>
      </c>
      <c r="B8" s="39" t="s">
        <v>6</v>
      </c>
      <c r="C8" s="14">
        <f>C12+C15+C16+C17+C18+C19+C20+C21+C22+C23+C24</f>
        <v>430567.60000000003</v>
      </c>
      <c r="D8" s="14">
        <f t="shared" ref="D8:J8" si="1">D12+D15+D16+D17+D18+D19+D20+D21+D22+D23+D24</f>
        <v>424912</v>
      </c>
      <c r="E8" s="14">
        <f t="shared" si="1"/>
        <v>316671</v>
      </c>
      <c r="F8" s="14">
        <f t="shared" si="1"/>
        <v>462419</v>
      </c>
      <c r="G8" s="14">
        <f t="shared" si="1"/>
        <v>216135</v>
      </c>
      <c r="H8" s="14">
        <f t="shared" si="1"/>
        <v>535531</v>
      </c>
      <c r="I8" s="14">
        <f t="shared" si="1"/>
        <v>587924</v>
      </c>
      <c r="J8" s="14">
        <f t="shared" si="1"/>
        <v>626540</v>
      </c>
      <c r="K8" s="15">
        <f t="shared" ref="K8:K38" si="2">F8/C8*100</f>
        <v>107.39753757598109</v>
      </c>
      <c r="L8" s="15">
        <f t="shared" ref="L8:N38" si="3">H8/G8*100</f>
        <v>247.77615841950632</v>
      </c>
      <c r="M8" s="15">
        <f t="shared" si="3"/>
        <v>109.78337388498518</v>
      </c>
      <c r="N8" s="15">
        <f t="shared" si="3"/>
        <v>106.5681958892646</v>
      </c>
      <c r="O8" s="78"/>
      <c r="P8" s="40"/>
      <c r="Q8" s="36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</row>
    <row r="9" spans="1:46" s="46" customFormat="1" ht="20.25">
      <c r="A9" s="42">
        <v>3</v>
      </c>
      <c r="B9" s="43" t="s">
        <v>49</v>
      </c>
      <c r="C9" s="3">
        <v>521872</v>
      </c>
      <c r="D9" s="3">
        <v>517210</v>
      </c>
      <c r="E9" s="3">
        <v>402173</v>
      </c>
      <c r="F9" s="9">
        <f>+F10+F11</f>
        <v>585138</v>
      </c>
      <c r="G9" s="9">
        <f t="shared" ref="G9:J9" si="4">+G10+G11</f>
        <v>585138</v>
      </c>
      <c r="H9" s="9">
        <f t="shared" si="4"/>
        <v>646269</v>
      </c>
      <c r="I9" s="9">
        <f t="shared" si="4"/>
        <v>691990</v>
      </c>
      <c r="J9" s="9">
        <f t="shared" si="4"/>
        <v>743924</v>
      </c>
      <c r="K9" s="10">
        <f t="shared" si="2"/>
        <v>112.12289603580953</v>
      </c>
      <c r="L9" s="10">
        <f t="shared" si="3"/>
        <v>110.44727910339101</v>
      </c>
      <c r="M9" s="10">
        <f t="shared" si="3"/>
        <v>107.07460825136282</v>
      </c>
      <c r="N9" s="10">
        <f t="shared" si="3"/>
        <v>107.5050217488692</v>
      </c>
      <c r="O9" s="79"/>
      <c r="P9" s="44"/>
      <c r="Q9" s="36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</row>
    <row r="10" spans="1:46" s="46" customFormat="1" ht="30.75" customHeight="1">
      <c r="A10" s="42"/>
      <c r="B10" s="43" t="s">
        <v>39</v>
      </c>
      <c r="C10" s="3">
        <v>519336</v>
      </c>
      <c r="D10" s="3">
        <v>515799</v>
      </c>
      <c r="E10" s="3">
        <v>400366</v>
      </c>
      <c r="F10" s="9">
        <v>582671</v>
      </c>
      <c r="G10" s="9">
        <v>582671</v>
      </c>
      <c r="H10" s="3">
        <v>643630</v>
      </c>
      <c r="I10" s="3">
        <v>689167</v>
      </c>
      <c r="J10" s="3">
        <v>740894</v>
      </c>
      <c r="K10" s="10">
        <f t="shared" ref="K10:K11" si="5">F10/C10*100</f>
        <v>112.19538025478688</v>
      </c>
      <c r="L10" s="10">
        <f t="shared" ref="L10:L11" si="6">H10/G10*100</f>
        <v>110.46199313163004</v>
      </c>
      <c r="M10" s="10">
        <f t="shared" ref="M10:M11" si="7">I10/H10*100</f>
        <v>107.07502757795628</v>
      </c>
      <c r="N10" s="10">
        <f t="shared" ref="N10:N11" si="8">J10/I10*100</f>
        <v>107.50572792951492</v>
      </c>
      <c r="O10" s="79"/>
      <c r="P10" s="44"/>
      <c r="Q10" s="36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</row>
    <row r="11" spans="1:46" s="46" customFormat="1" ht="30">
      <c r="A11" s="42"/>
      <c r="B11" s="43" t="s">
        <v>40</v>
      </c>
      <c r="C11" s="3">
        <v>2536</v>
      </c>
      <c r="D11" s="3">
        <v>1411</v>
      </c>
      <c r="E11" s="3">
        <v>1807</v>
      </c>
      <c r="F11" s="9">
        <v>2467</v>
      </c>
      <c r="G11" s="9">
        <v>2467</v>
      </c>
      <c r="H11" s="3">
        <v>2639</v>
      </c>
      <c r="I11" s="3">
        <v>2823</v>
      </c>
      <c r="J11" s="3">
        <v>3030</v>
      </c>
      <c r="K11" s="10">
        <f t="shared" si="5"/>
        <v>97.279179810725552</v>
      </c>
      <c r="L11" s="10">
        <f t="shared" si="6"/>
        <v>106.97203080664775</v>
      </c>
      <c r="M11" s="10">
        <f t="shared" si="7"/>
        <v>106.97233800682075</v>
      </c>
      <c r="N11" s="10">
        <f t="shared" si="8"/>
        <v>107.33262486716259</v>
      </c>
      <c r="O11" s="79"/>
      <c r="P11" s="44"/>
      <c r="Q11" s="36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</row>
    <row r="12" spans="1:46" s="50" customFormat="1" ht="24" customHeight="1">
      <c r="A12" s="47">
        <v>4</v>
      </c>
      <c r="B12" s="48" t="s">
        <v>50</v>
      </c>
      <c r="C12" s="4">
        <v>293885.09999999998</v>
      </c>
      <c r="D12" s="4">
        <v>295162</v>
      </c>
      <c r="E12" s="4">
        <v>229413</v>
      </c>
      <c r="F12" s="4">
        <f>+F13+F14</f>
        <v>333883</v>
      </c>
      <c r="G12" s="4">
        <f t="shared" ref="G12:J12" si="9">+G13+G14</f>
        <v>87599</v>
      </c>
      <c r="H12" s="4">
        <f t="shared" si="9"/>
        <v>379693</v>
      </c>
      <c r="I12" s="4">
        <f t="shared" si="9"/>
        <v>411953</v>
      </c>
      <c r="J12" s="4">
        <f t="shared" si="9"/>
        <v>447111</v>
      </c>
      <c r="K12" s="11">
        <f t="shared" si="2"/>
        <v>113.61004691969754</v>
      </c>
      <c r="L12" s="11">
        <f t="shared" si="3"/>
        <v>433.44444571285061</v>
      </c>
      <c r="M12" s="11">
        <f t="shared" si="3"/>
        <v>108.49633783082649</v>
      </c>
      <c r="N12" s="12">
        <f t="shared" si="3"/>
        <v>108.53446873793855</v>
      </c>
      <c r="O12" s="80"/>
      <c r="P12" s="44"/>
      <c r="Q12" s="36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</row>
    <row r="13" spans="1:46" s="50" customFormat="1" ht="31.5" customHeight="1">
      <c r="A13" s="51"/>
      <c r="B13" s="52" t="s">
        <v>39</v>
      </c>
      <c r="C13" s="5">
        <v>292643.3</v>
      </c>
      <c r="D13" s="5">
        <v>294462</v>
      </c>
      <c r="E13" s="5">
        <v>228517</v>
      </c>
      <c r="F13" s="5">
        <v>332476</v>
      </c>
      <c r="G13" s="5">
        <v>87230</v>
      </c>
      <c r="H13" s="5">
        <v>378143</v>
      </c>
      <c r="I13" s="5">
        <v>410273</v>
      </c>
      <c r="J13" s="5">
        <v>445291</v>
      </c>
      <c r="K13" s="13">
        <f t="shared" ref="K13:K14" si="10">F13/C13*100</f>
        <v>113.61134869651895</v>
      </c>
      <c r="L13" s="13">
        <f t="shared" ref="L13:L14" si="11">H13/G13*100</f>
        <v>433.50108907485952</v>
      </c>
      <c r="M13" s="13">
        <f t="shared" ref="M13:M14" si="12">I13/H13*100</f>
        <v>108.49678560756115</v>
      </c>
      <c r="N13" s="13">
        <f t="shared" ref="N13:N14" si="13">J13/I13*100</f>
        <v>108.53529235411543</v>
      </c>
      <c r="O13" s="87" t="s">
        <v>62</v>
      </c>
      <c r="P13" s="44"/>
      <c r="Q13" s="36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</row>
    <row r="14" spans="1:46" s="50" customFormat="1" ht="33.75" customHeight="1">
      <c r="A14" s="51"/>
      <c r="B14" s="52" t="s">
        <v>40</v>
      </c>
      <c r="C14" s="5">
        <v>1241.8</v>
      </c>
      <c r="D14" s="5">
        <v>700</v>
      </c>
      <c r="E14" s="5">
        <v>896</v>
      </c>
      <c r="F14" s="5">
        <v>1407</v>
      </c>
      <c r="G14" s="5">
        <v>369</v>
      </c>
      <c r="H14" s="5">
        <v>1550</v>
      </c>
      <c r="I14" s="5">
        <v>1680</v>
      </c>
      <c r="J14" s="5">
        <v>1820</v>
      </c>
      <c r="K14" s="13">
        <f t="shared" si="10"/>
        <v>113.3032694475761</v>
      </c>
      <c r="L14" s="13">
        <f t="shared" si="11"/>
        <v>420.05420054200545</v>
      </c>
      <c r="M14" s="13">
        <f t="shared" si="12"/>
        <v>108.38709677419357</v>
      </c>
      <c r="N14" s="13">
        <f t="shared" si="13"/>
        <v>108.33333333333333</v>
      </c>
      <c r="O14" s="88"/>
      <c r="P14" s="44"/>
      <c r="Q14" s="36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</row>
    <row r="15" spans="1:46" s="50" customFormat="1" ht="24" customHeight="1">
      <c r="A15" s="47">
        <v>5</v>
      </c>
      <c r="B15" s="48" t="s">
        <v>7</v>
      </c>
      <c r="C15" s="4">
        <v>26889.9</v>
      </c>
      <c r="D15" s="4">
        <v>25162</v>
      </c>
      <c r="E15" s="4">
        <v>21189</v>
      </c>
      <c r="F15" s="4">
        <v>28548</v>
      </c>
      <c r="G15" s="4">
        <v>28548</v>
      </c>
      <c r="H15" s="4">
        <v>29010</v>
      </c>
      <c r="I15" s="4">
        <v>31024</v>
      </c>
      <c r="J15" s="4">
        <v>32916</v>
      </c>
      <c r="K15" s="11">
        <f>F15/C15*100</f>
        <v>106.16625573170595</v>
      </c>
      <c r="L15" s="11">
        <f t="shared" ref="L15:N16" si="14">H15/G15*100</f>
        <v>101.61832702816309</v>
      </c>
      <c r="M15" s="11">
        <f t="shared" si="14"/>
        <v>106.94243364357119</v>
      </c>
      <c r="N15" s="12">
        <f t="shared" si="14"/>
        <v>106.09850438370295</v>
      </c>
      <c r="O15" s="80" t="s">
        <v>63</v>
      </c>
      <c r="P15" s="44"/>
      <c r="Q15" s="36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</row>
    <row r="16" spans="1:46" s="50" customFormat="1" ht="24" customHeight="1">
      <c r="A16" s="47">
        <v>6</v>
      </c>
      <c r="B16" s="48" t="s">
        <v>8</v>
      </c>
      <c r="C16" s="4">
        <v>38684.9</v>
      </c>
      <c r="D16" s="4">
        <v>41448</v>
      </c>
      <c r="E16" s="4">
        <v>31432</v>
      </c>
      <c r="F16" s="20">
        <v>42237</v>
      </c>
      <c r="G16" s="20">
        <v>42237</v>
      </c>
      <c r="H16" s="4">
        <v>43926</v>
      </c>
      <c r="I16" s="4">
        <v>51363</v>
      </c>
      <c r="J16" s="4">
        <v>49770</v>
      </c>
      <c r="K16" s="11">
        <f>F16/C16*100</f>
        <v>109.18213566533711</v>
      </c>
      <c r="L16" s="11">
        <f t="shared" si="14"/>
        <v>103.99886355565027</v>
      </c>
      <c r="M16" s="11">
        <f t="shared" si="14"/>
        <v>116.93074716568775</v>
      </c>
      <c r="N16" s="12">
        <f t="shared" si="14"/>
        <v>96.898545645698263</v>
      </c>
      <c r="O16" s="80" t="s">
        <v>64</v>
      </c>
      <c r="P16" s="44"/>
      <c r="Q16" s="36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</row>
    <row r="17" spans="1:46" s="55" customFormat="1" ht="24" customHeight="1">
      <c r="A17" s="47">
        <v>7</v>
      </c>
      <c r="B17" s="53" t="s">
        <v>34</v>
      </c>
      <c r="C17" s="6">
        <v>68.900000000000006</v>
      </c>
      <c r="D17" s="6">
        <v>0</v>
      </c>
      <c r="E17" s="6">
        <v>-205</v>
      </c>
      <c r="F17" s="6">
        <v>-205</v>
      </c>
      <c r="G17" s="6">
        <v>-205</v>
      </c>
      <c r="H17" s="6">
        <v>0</v>
      </c>
      <c r="I17" s="6">
        <v>0</v>
      </c>
      <c r="J17" s="6">
        <v>0</v>
      </c>
      <c r="K17" s="11" t="s">
        <v>23</v>
      </c>
      <c r="L17" s="11" t="s">
        <v>23</v>
      </c>
      <c r="M17" s="11" t="s">
        <v>23</v>
      </c>
      <c r="N17" s="11" t="s">
        <v>23</v>
      </c>
      <c r="O17" s="81"/>
      <c r="P17" s="44"/>
      <c r="Q17" s="36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</row>
    <row r="18" spans="1:46" s="50" customFormat="1" ht="20.25">
      <c r="A18" s="47">
        <v>8</v>
      </c>
      <c r="B18" s="48" t="s">
        <v>9</v>
      </c>
      <c r="C18" s="4">
        <v>12337.1</v>
      </c>
      <c r="D18" s="4">
        <v>3091</v>
      </c>
      <c r="E18" s="4">
        <v>2625</v>
      </c>
      <c r="F18" s="20">
        <v>2550</v>
      </c>
      <c r="G18" s="20">
        <v>2550</v>
      </c>
      <c r="H18" s="4">
        <v>5658</v>
      </c>
      <c r="I18" s="4">
        <v>9590</v>
      </c>
      <c r="J18" s="4">
        <v>11819</v>
      </c>
      <c r="K18" s="11">
        <f t="shared" si="2"/>
        <v>20.669363140446293</v>
      </c>
      <c r="L18" s="11">
        <f t="shared" si="3"/>
        <v>221.88235294117646</v>
      </c>
      <c r="M18" s="11">
        <f t="shared" si="3"/>
        <v>169.49452103216686</v>
      </c>
      <c r="N18" s="12">
        <f t="shared" si="3"/>
        <v>123.24296141814391</v>
      </c>
      <c r="O18" s="82" t="s">
        <v>65</v>
      </c>
      <c r="P18" s="44"/>
      <c r="Q18" s="36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</row>
    <row r="19" spans="1:46" s="50" customFormat="1" ht="45">
      <c r="A19" s="47">
        <v>9</v>
      </c>
      <c r="B19" s="48" t="s">
        <v>10</v>
      </c>
      <c r="C19" s="4">
        <v>6710.9</v>
      </c>
      <c r="D19" s="4">
        <v>10206</v>
      </c>
      <c r="E19" s="4">
        <v>2597</v>
      </c>
      <c r="F19" s="20">
        <v>6425</v>
      </c>
      <c r="G19" s="20">
        <v>6425</v>
      </c>
      <c r="H19" s="4">
        <v>7070</v>
      </c>
      <c r="I19" s="4">
        <v>7353</v>
      </c>
      <c r="J19" s="4">
        <v>7647</v>
      </c>
      <c r="K19" s="11">
        <f>F19/C19*100</f>
        <v>95.739766648288622</v>
      </c>
      <c r="L19" s="11">
        <f>H19/G19*100</f>
        <v>110.03891050583658</v>
      </c>
      <c r="M19" s="11">
        <f>I19/H19*100</f>
        <v>104.002828854314</v>
      </c>
      <c r="N19" s="12">
        <f>J19/I19*100</f>
        <v>103.99836801305588</v>
      </c>
      <c r="O19" s="80" t="s">
        <v>66</v>
      </c>
      <c r="P19" s="44"/>
      <c r="Q19" s="36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</row>
    <row r="20" spans="1:46" s="50" customFormat="1" ht="24" customHeight="1">
      <c r="A20" s="47">
        <v>10</v>
      </c>
      <c r="B20" s="48" t="s">
        <v>11</v>
      </c>
      <c r="C20" s="4">
        <v>4879.7</v>
      </c>
      <c r="D20" s="4">
        <v>5315</v>
      </c>
      <c r="E20" s="4">
        <v>534</v>
      </c>
      <c r="F20" s="4">
        <v>5368</v>
      </c>
      <c r="G20" s="4">
        <v>5368</v>
      </c>
      <c r="H20" s="4">
        <v>5752</v>
      </c>
      <c r="I20" s="4">
        <v>6324</v>
      </c>
      <c r="J20" s="4">
        <v>6960</v>
      </c>
      <c r="K20" s="11">
        <f t="shared" si="2"/>
        <v>110.00676271082239</v>
      </c>
      <c r="L20" s="11">
        <f t="shared" si="3"/>
        <v>107.15350223546945</v>
      </c>
      <c r="M20" s="11">
        <f t="shared" si="3"/>
        <v>109.9443671766342</v>
      </c>
      <c r="N20" s="12">
        <f t="shared" si="3"/>
        <v>110.05692599620494</v>
      </c>
      <c r="O20" s="80" t="s">
        <v>67</v>
      </c>
      <c r="P20" s="44"/>
      <c r="Q20" s="36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</row>
    <row r="21" spans="1:46" s="50" customFormat="1" ht="24" customHeight="1">
      <c r="A21" s="47">
        <v>11</v>
      </c>
      <c r="B21" s="48" t="s">
        <v>12</v>
      </c>
      <c r="C21" s="4">
        <v>1392.6</v>
      </c>
      <c r="D21" s="4">
        <v>1409</v>
      </c>
      <c r="E21" s="4">
        <v>251</v>
      </c>
      <c r="F21" s="20">
        <v>1275</v>
      </c>
      <c r="G21" s="20">
        <v>1275</v>
      </c>
      <c r="H21" s="4">
        <v>1308</v>
      </c>
      <c r="I21" s="4">
        <v>1308</v>
      </c>
      <c r="J21" s="4">
        <v>1308</v>
      </c>
      <c r="K21" s="11">
        <f>F21/C21*100</f>
        <v>91.555364067212423</v>
      </c>
      <c r="L21" s="11">
        <f>H21/G21*100</f>
        <v>102.58823529411765</v>
      </c>
      <c r="M21" s="11">
        <f>I21/H21*100</f>
        <v>100</v>
      </c>
      <c r="N21" s="12">
        <f>J21/I21*100</f>
        <v>100</v>
      </c>
      <c r="O21" s="80" t="s">
        <v>68</v>
      </c>
      <c r="P21" s="44"/>
      <c r="Q21" s="36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</row>
    <row r="22" spans="1:46" s="50" customFormat="1" ht="24" customHeight="1">
      <c r="A22" s="47">
        <v>12</v>
      </c>
      <c r="B22" s="48" t="s">
        <v>13</v>
      </c>
      <c r="C22" s="4">
        <v>39985.599999999999</v>
      </c>
      <c r="D22" s="4">
        <v>36863</v>
      </c>
      <c r="E22" s="4">
        <v>24796</v>
      </c>
      <c r="F22" s="20">
        <v>36771</v>
      </c>
      <c r="G22" s="20">
        <v>36771</v>
      </c>
      <c r="H22" s="4">
        <v>57408</v>
      </c>
      <c r="I22" s="4">
        <v>63303</v>
      </c>
      <c r="J22" s="4">
        <v>63303</v>
      </c>
      <c r="K22" s="11">
        <f t="shared" si="2"/>
        <v>91.960605818094521</v>
      </c>
      <c r="L22" s="11">
        <f t="shared" si="3"/>
        <v>156.12303173696662</v>
      </c>
      <c r="M22" s="11">
        <f t="shared" si="3"/>
        <v>110.26860367892976</v>
      </c>
      <c r="N22" s="12">
        <f t="shared" si="3"/>
        <v>100</v>
      </c>
      <c r="O22" s="80" t="s">
        <v>69</v>
      </c>
      <c r="P22" s="44"/>
      <c r="Q22" s="36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</row>
    <row r="23" spans="1:46" s="55" customFormat="1" ht="24" customHeight="1">
      <c r="A23" s="47">
        <v>13</v>
      </c>
      <c r="B23" s="48" t="s">
        <v>14</v>
      </c>
      <c r="C23" s="4">
        <v>5732.9</v>
      </c>
      <c r="D23" s="4">
        <v>6256</v>
      </c>
      <c r="E23" s="4">
        <v>4039</v>
      </c>
      <c r="F23" s="4">
        <v>5567</v>
      </c>
      <c r="G23" s="4">
        <v>5567</v>
      </c>
      <c r="H23" s="4">
        <v>5706</v>
      </c>
      <c r="I23" s="4">
        <v>5706</v>
      </c>
      <c r="J23" s="4">
        <v>5706</v>
      </c>
      <c r="K23" s="11">
        <f t="shared" si="2"/>
        <v>97.10617662962899</v>
      </c>
      <c r="L23" s="11">
        <f t="shared" si="3"/>
        <v>102.49685647566014</v>
      </c>
      <c r="M23" s="11">
        <f t="shared" si="3"/>
        <v>100</v>
      </c>
      <c r="N23" s="12">
        <f t="shared" si="3"/>
        <v>100</v>
      </c>
      <c r="O23" s="81"/>
      <c r="P23" s="44"/>
      <c r="Q23" s="36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</row>
    <row r="24" spans="1:46" s="55" customFormat="1" ht="24" customHeight="1">
      <c r="A24" s="47">
        <v>14</v>
      </c>
      <c r="B24" s="48" t="s">
        <v>15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11"/>
      <c r="L24" s="11"/>
      <c r="M24" s="11"/>
      <c r="N24" s="12"/>
      <c r="O24" s="81"/>
      <c r="P24" s="44"/>
      <c r="Q24" s="36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</row>
    <row r="25" spans="1:46" s="41" customFormat="1" ht="20.25">
      <c r="A25" s="38">
        <v>15</v>
      </c>
      <c r="B25" s="39" t="s">
        <v>16</v>
      </c>
      <c r="C25" s="14">
        <f>SUM(C26,C31,C32,C33,C37,C38,C36)</f>
        <v>120652</v>
      </c>
      <c r="D25" s="14">
        <f>SUM(D26,D31,D32,D33,D37,D38,D36)</f>
        <v>29135</v>
      </c>
      <c r="E25" s="14">
        <f>SUM(E26,E31,E32,E33,E37,E38,E36)</f>
        <v>29850.9</v>
      </c>
      <c r="F25" s="14">
        <f t="shared" ref="F25:J25" si="15">SUM(F26,F31,F32,F33,F37,F38,F36)</f>
        <v>36557</v>
      </c>
      <c r="G25" s="14">
        <f t="shared" si="15"/>
        <v>36557</v>
      </c>
      <c r="H25" s="14">
        <f t="shared" si="15"/>
        <v>21705</v>
      </c>
      <c r="I25" s="14">
        <f t="shared" si="15"/>
        <v>21046</v>
      </c>
      <c r="J25" s="14">
        <f t="shared" si="15"/>
        <v>20996</v>
      </c>
      <c r="K25" s="16">
        <f t="shared" si="2"/>
        <v>30.299539170506911</v>
      </c>
      <c r="L25" s="16">
        <f t="shared" si="3"/>
        <v>59.373033892277817</v>
      </c>
      <c r="M25" s="16">
        <f t="shared" si="3"/>
        <v>96.963833218152502</v>
      </c>
      <c r="N25" s="16">
        <f t="shared" si="3"/>
        <v>99.762425163926636</v>
      </c>
      <c r="O25" s="78"/>
      <c r="P25" s="44"/>
      <c r="Q25" s="36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</row>
    <row r="26" spans="1:46" s="58" customFormat="1" ht="31.5">
      <c r="A26" s="47">
        <v>16</v>
      </c>
      <c r="B26" s="56" t="s">
        <v>17</v>
      </c>
      <c r="C26" s="17">
        <v>22373.5</v>
      </c>
      <c r="D26" s="17">
        <v>17618</v>
      </c>
      <c r="E26" s="17">
        <v>15952</v>
      </c>
      <c r="F26" s="17">
        <v>21723</v>
      </c>
      <c r="G26" s="17">
        <v>21723</v>
      </c>
      <c r="H26" s="17">
        <v>19486</v>
      </c>
      <c r="I26" s="17">
        <v>18833</v>
      </c>
      <c r="J26" s="17">
        <v>18833</v>
      </c>
      <c r="K26" s="18">
        <f t="shared" si="2"/>
        <v>97.092542516816778</v>
      </c>
      <c r="L26" s="18">
        <f t="shared" si="3"/>
        <v>89.702159001979467</v>
      </c>
      <c r="M26" s="18">
        <f t="shared" si="3"/>
        <v>96.648876116185974</v>
      </c>
      <c r="N26" s="19">
        <f t="shared" si="3"/>
        <v>100</v>
      </c>
      <c r="O26" s="83" t="s">
        <v>70</v>
      </c>
      <c r="P26" s="44"/>
      <c r="Q26" s="36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</row>
    <row r="27" spans="1:46" ht="35.25" customHeight="1">
      <c r="A27" s="47">
        <v>17</v>
      </c>
      <c r="B27" s="59" t="s">
        <v>28</v>
      </c>
      <c r="C27" s="4">
        <v>16113</v>
      </c>
      <c r="D27" s="4">
        <v>14000</v>
      </c>
      <c r="E27" s="4">
        <v>11295</v>
      </c>
      <c r="F27" s="4">
        <v>15800</v>
      </c>
      <c r="G27" s="4">
        <v>15800</v>
      </c>
      <c r="H27" s="4">
        <v>15800</v>
      </c>
      <c r="I27" s="4">
        <v>15800</v>
      </c>
      <c r="J27" s="4">
        <v>15800</v>
      </c>
      <c r="K27" s="11">
        <f t="shared" si="2"/>
        <v>98.057469124309563</v>
      </c>
      <c r="L27" s="11">
        <f t="shared" si="3"/>
        <v>100</v>
      </c>
      <c r="M27" s="11">
        <f t="shared" si="3"/>
        <v>100</v>
      </c>
      <c r="N27" s="12">
        <f t="shared" si="3"/>
        <v>100</v>
      </c>
      <c r="O27" s="84"/>
      <c r="P27" s="44"/>
      <c r="Q27" s="36"/>
    </row>
    <row r="28" spans="1:46" ht="20.25">
      <c r="A28" s="47">
        <v>18</v>
      </c>
      <c r="B28" s="60" t="s">
        <v>29</v>
      </c>
      <c r="C28" s="4">
        <v>3824.9</v>
      </c>
      <c r="D28" s="4">
        <v>1653</v>
      </c>
      <c r="E28" s="4">
        <v>2934</v>
      </c>
      <c r="F28" s="20">
        <v>3627</v>
      </c>
      <c r="G28" s="20">
        <v>3627</v>
      </c>
      <c r="H28" s="20">
        <v>1685</v>
      </c>
      <c r="I28" s="20">
        <v>1032</v>
      </c>
      <c r="J28" s="20">
        <v>1032</v>
      </c>
      <c r="K28" s="11">
        <f t="shared" si="2"/>
        <v>94.826008523098636</v>
      </c>
      <c r="L28" s="11">
        <f t="shared" si="3"/>
        <v>46.457127102288389</v>
      </c>
      <c r="M28" s="11">
        <f t="shared" si="3"/>
        <v>61.246290801186944</v>
      </c>
      <c r="N28" s="12">
        <f t="shared" si="3"/>
        <v>100</v>
      </c>
      <c r="O28" s="84"/>
      <c r="P28" s="44"/>
      <c r="Q28" s="36"/>
    </row>
    <row r="29" spans="1:46" ht="30">
      <c r="A29" s="47">
        <v>19</v>
      </c>
      <c r="B29" s="61" t="s">
        <v>30</v>
      </c>
      <c r="C29" s="4">
        <v>1</v>
      </c>
      <c r="D29" s="4">
        <v>1</v>
      </c>
      <c r="E29" s="4">
        <v>1.5</v>
      </c>
      <c r="F29" s="20">
        <v>2</v>
      </c>
      <c r="G29" s="20">
        <v>2</v>
      </c>
      <c r="H29" s="20">
        <v>1</v>
      </c>
      <c r="I29" s="20">
        <v>1</v>
      </c>
      <c r="J29" s="20">
        <v>1</v>
      </c>
      <c r="K29" s="11">
        <f t="shared" si="2"/>
        <v>200</v>
      </c>
      <c r="L29" s="11">
        <f t="shared" si="3"/>
        <v>50</v>
      </c>
      <c r="M29" s="11">
        <f t="shared" si="3"/>
        <v>100</v>
      </c>
      <c r="N29" s="12">
        <f t="shared" si="3"/>
        <v>100</v>
      </c>
      <c r="O29" s="84"/>
      <c r="P29" s="44"/>
      <c r="Q29" s="36"/>
    </row>
    <row r="30" spans="1:46" s="2" customFormat="1" ht="20.25">
      <c r="A30" s="47">
        <v>20</v>
      </c>
      <c r="B30" s="60" t="s">
        <v>31</v>
      </c>
      <c r="C30" s="4">
        <v>2434.6999999999998</v>
      </c>
      <c r="D30" s="4">
        <v>1964</v>
      </c>
      <c r="E30" s="4">
        <v>1721</v>
      </c>
      <c r="F30" s="20">
        <v>2294</v>
      </c>
      <c r="G30" s="20">
        <v>2294</v>
      </c>
      <c r="H30" s="20">
        <v>2000</v>
      </c>
      <c r="I30" s="20">
        <v>2000</v>
      </c>
      <c r="J30" s="20">
        <v>2000</v>
      </c>
      <c r="K30" s="11">
        <f t="shared" si="2"/>
        <v>94.221053928615433</v>
      </c>
      <c r="L30" s="11">
        <f t="shared" si="3"/>
        <v>87.183958151700097</v>
      </c>
      <c r="M30" s="11">
        <f t="shared" si="3"/>
        <v>100</v>
      </c>
      <c r="N30" s="12">
        <f t="shared" si="3"/>
        <v>100</v>
      </c>
      <c r="O30" s="85"/>
      <c r="P30" s="44"/>
      <c r="Q30" s="36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</row>
    <row r="31" spans="1:46" s="58" customFormat="1" ht="31.5">
      <c r="A31" s="47">
        <v>21</v>
      </c>
      <c r="B31" s="63" t="s">
        <v>18</v>
      </c>
      <c r="C31" s="17">
        <v>839.8</v>
      </c>
      <c r="D31" s="17">
        <v>1016</v>
      </c>
      <c r="E31" s="17">
        <v>184</v>
      </c>
      <c r="F31" s="21">
        <v>233</v>
      </c>
      <c r="G31" s="21">
        <v>233</v>
      </c>
      <c r="H31" s="21">
        <v>231</v>
      </c>
      <c r="I31" s="21">
        <v>231</v>
      </c>
      <c r="J31" s="21">
        <v>231</v>
      </c>
      <c r="K31" s="11">
        <f t="shared" si="2"/>
        <v>27.744701119314126</v>
      </c>
      <c r="L31" s="11">
        <f t="shared" si="3"/>
        <v>99.141630901287556</v>
      </c>
      <c r="M31" s="11">
        <f t="shared" si="3"/>
        <v>100</v>
      </c>
      <c r="N31" s="12">
        <f t="shared" si="3"/>
        <v>100</v>
      </c>
      <c r="O31" s="83"/>
      <c r="P31" s="44"/>
      <c r="Q31" s="36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</row>
    <row r="32" spans="1:46" s="58" customFormat="1" ht="47.25">
      <c r="A32" s="47">
        <v>22</v>
      </c>
      <c r="B32" s="63" t="s">
        <v>19</v>
      </c>
      <c r="C32" s="17">
        <v>440.1</v>
      </c>
      <c r="D32" s="17">
        <v>390</v>
      </c>
      <c r="E32" s="17">
        <v>624</v>
      </c>
      <c r="F32" s="21">
        <v>1162</v>
      </c>
      <c r="G32" s="21">
        <v>1162</v>
      </c>
      <c r="H32" s="21">
        <v>111</v>
      </c>
      <c r="I32" s="21">
        <v>101</v>
      </c>
      <c r="J32" s="21">
        <v>101</v>
      </c>
      <c r="K32" s="11">
        <f t="shared" si="2"/>
        <v>264.03090206771185</v>
      </c>
      <c r="L32" s="11">
        <f t="shared" si="3"/>
        <v>9.5524956970740114</v>
      </c>
      <c r="M32" s="11">
        <f t="shared" si="3"/>
        <v>90.990990990990994</v>
      </c>
      <c r="N32" s="12">
        <f t="shared" si="3"/>
        <v>100</v>
      </c>
      <c r="O32" s="83" t="s">
        <v>71</v>
      </c>
      <c r="P32" s="44"/>
      <c r="Q32" s="36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</row>
    <row r="33" spans="1:46" s="58" customFormat="1" ht="47.25">
      <c r="A33" s="47">
        <v>23</v>
      </c>
      <c r="B33" s="63" t="s">
        <v>20</v>
      </c>
      <c r="C33" s="17">
        <v>90906.5</v>
      </c>
      <c r="D33" s="17">
        <v>1950</v>
      </c>
      <c r="E33" s="17">
        <v>6806</v>
      </c>
      <c r="F33" s="21">
        <v>7184</v>
      </c>
      <c r="G33" s="21">
        <v>7184</v>
      </c>
      <c r="H33" s="21">
        <v>1000</v>
      </c>
      <c r="I33" s="21">
        <v>1000</v>
      </c>
      <c r="J33" s="21">
        <v>1000</v>
      </c>
      <c r="K33" s="11">
        <f t="shared" si="2"/>
        <v>7.9026252248189071</v>
      </c>
      <c r="L33" s="11">
        <f t="shared" si="3"/>
        <v>13.919821826280623</v>
      </c>
      <c r="M33" s="11">
        <f t="shared" si="3"/>
        <v>100</v>
      </c>
      <c r="N33" s="12">
        <f t="shared" si="3"/>
        <v>100</v>
      </c>
      <c r="O33" s="83"/>
      <c r="P33" s="44"/>
      <c r="Q33" s="36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</row>
    <row r="34" spans="1:46" s="58" customFormat="1" ht="40.5" customHeight="1">
      <c r="A34" s="47">
        <v>24</v>
      </c>
      <c r="B34" s="61" t="s">
        <v>26</v>
      </c>
      <c r="C34" s="4">
        <v>1201.2</v>
      </c>
      <c r="D34" s="4">
        <v>850</v>
      </c>
      <c r="E34" s="4">
        <v>234</v>
      </c>
      <c r="F34" s="20">
        <v>400</v>
      </c>
      <c r="G34" s="20">
        <v>400</v>
      </c>
      <c r="H34" s="20">
        <v>0</v>
      </c>
      <c r="I34" s="20">
        <v>0</v>
      </c>
      <c r="J34" s="20">
        <v>0</v>
      </c>
      <c r="K34" s="11">
        <f t="shared" si="2"/>
        <v>33.300033300033299</v>
      </c>
      <c r="L34" s="11">
        <f t="shared" si="3"/>
        <v>0</v>
      </c>
      <c r="M34" s="11" t="e">
        <f t="shared" ref="M34" si="16">I34/H34*100</f>
        <v>#DIV/0!</v>
      </c>
      <c r="N34" s="12" t="e">
        <f t="shared" ref="N34" si="17">J34/I34*100</f>
        <v>#DIV/0!</v>
      </c>
      <c r="O34" s="83" t="s">
        <v>61</v>
      </c>
      <c r="P34" s="44"/>
      <c r="Q34" s="36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</row>
    <row r="35" spans="1:46" s="58" customFormat="1" ht="47.25">
      <c r="A35" s="47">
        <v>25</v>
      </c>
      <c r="B35" s="61" t="s">
        <v>27</v>
      </c>
      <c r="C35" s="4">
        <v>89687.6</v>
      </c>
      <c r="D35" s="4">
        <v>1100</v>
      </c>
      <c r="E35" s="4">
        <v>6572</v>
      </c>
      <c r="F35" s="20">
        <v>6750</v>
      </c>
      <c r="G35" s="20">
        <v>6750</v>
      </c>
      <c r="H35" s="20">
        <v>1000</v>
      </c>
      <c r="I35" s="20">
        <v>1000</v>
      </c>
      <c r="J35" s="20">
        <v>1000</v>
      </c>
      <c r="K35" s="11">
        <f t="shared" si="2"/>
        <v>7.5261240126840265</v>
      </c>
      <c r="L35" s="11">
        <f t="shared" si="3"/>
        <v>14.814814814814813</v>
      </c>
      <c r="M35" s="11">
        <f t="shared" si="3"/>
        <v>100</v>
      </c>
      <c r="N35" s="12">
        <f t="shared" si="3"/>
        <v>100</v>
      </c>
      <c r="O35" s="83" t="s">
        <v>46</v>
      </c>
      <c r="P35" s="44"/>
      <c r="Q35" s="36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</row>
    <row r="36" spans="1:46" s="58" customFormat="1" ht="47.25">
      <c r="A36" s="47">
        <v>26</v>
      </c>
      <c r="B36" s="63" t="s">
        <v>43</v>
      </c>
      <c r="C36" s="17">
        <v>1.1000000000000001</v>
      </c>
      <c r="D36" s="17">
        <v>1</v>
      </c>
      <c r="E36" s="17">
        <v>13.9</v>
      </c>
      <c r="F36" s="21">
        <v>14</v>
      </c>
      <c r="G36" s="21">
        <v>14</v>
      </c>
      <c r="H36" s="21">
        <v>3</v>
      </c>
      <c r="I36" s="21">
        <v>3</v>
      </c>
      <c r="J36" s="21">
        <v>3</v>
      </c>
      <c r="K36" s="11">
        <f t="shared" ref="K36" si="18">F36/C36*100</f>
        <v>1272.7272727272727</v>
      </c>
      <c r="L36" s="11">
        <f t="shared" ref="L36" si="19">H36/G36*100</f>
        <v>21.428571428571427</v>
      </c>
      <c r="M36" s="11">
        <f t="shared" ref="M36" si="20">I36/H36*100</f>
        <v>100</v>
      </c>
      <c r="N36" s="12">
        <f t="shared" ref="N36" si="21">J36/I36*100</f>
        <v>100</v>
      </c>
      <c r="O36" s="83" t="s">
        <v>47</v>
      </c>
      <c r="P36" s="44"/>
      <c r="Q36" s="36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</row>
    <row r="37" spans="1:46" s="58" customFormat="1" ht="66" customHeight="1">
      <c r="A37" s="47">
        <v>27</v>
      </c>
      <c r="B37" s="63" t="s">
        <v>21</v>
      </c>
      <c r="C37" s="17">
        <v>4478.2</v>
      </c>
      <c r="D37" s="17">
        <v>4920</v>
      </c>
      <c r="E37" s="17">
        <v>3802</v>
      </c>
      <c r="F37" s="21">
        <v>4072</v>
      </c>
      <c r="G37" s="21">
        <v>4072</v>
      </c>
      <c r="H37" s="21">
        <v>624</v>
      </c>
      <c r="I37" s="21">
        <v>628</v>
      </c>
      <c r="J37" s="21">
        <v>628</v>
      </c>
      <c r="K37" s="11">
        <f t="shared" si="2"/>
        <v>90.92939127327945</v>
      </c>
      <c r="L37" s="11">
        <f t="shared" si="3"/>
        <v>15.324165029469548</v>
      </c>
      <c r="M37" s="11">
        <f t="shared" si="3"/>
        <v>100.64102564102564</v>
      </c>
      <c r="N37" s="12">
        <f t="shared" si="3"/>
        <v>100</v>
      </c>
      <c r="O37" s="83" t="s">
        <v>53</v>
      </c>
      <c r="P37" s="44"/>
      <c r="Q37" s="36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</row>
    <row r="38" spans="1:46" s="58" customFormat="1" ht="118.5" customHeight="1">
      <c r="A38" s="47">
        <v>28</v>
      </c>
      <c r="B38" s="63" t="s">
        <v>22</v>
      </c>
      <c r="C38" s="17">
        <v>1612.8</v>
      </c>
      <c r="D38" s="17">
        <v>3240</v>
      </c>
      <c r="E38" s="17">
        <v>2469</v>
      </c>
      <c r="F38" s="21">
        <v>2169</v>
      </c>
      <c r="G38" s="21">
        <v>2169</v>
      </c>
      <c r="H38" s="21">
        <v>250</v>
      </c>
      <c r="I38" s="21">
        <v>250</v>
      </c>
      <c r="J38" s="21">
        <v>200</v>
      </c>
      <c r="K38" s="11">
        <f t="shared" si="2"/>
        <v>134.48660714285714</v>
      </c>
      <c r="L38" s="11">
        <f t="shared" si="3"/>
        <v>11.526048870447211</v>
      </c>
      <c r="M38" s="11">
        <f t="shared" si="3"/>
        <v>100</v>
      </c>
      <c r="N38" s="12">
        <f t="shared" si="3"/>
        <v>80</v>
      </c>
      <c r="O38" s="83" t="s">
        <v>60</v>
      </c>
      <c r="P38" s="44"/>
      <c r="Q38" s="36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</row>
    <row r="39" spans="1:46" s="58" customFormat="1" ht="18">
      <c r="A39" s="64"/>
      <c r="B39" s="65"/>
      <c r="C39" s="66"/>
      <c r="D39" s="66"/>
      <c r="E39" s="66"/>
      <c r="F39" s="66"/>
      <c r="G39" s="66"/>
      <c r="H39" s="66"/>
      <c r="I39" s="66"/>
      <c r="J39" s="66"/>
      <c r="K39" s="67"/>
      <c r="L39" s="67"/>
      <c r="M39" s="67"/>
      <c r="N39" s="68"/>
      <c r="O39" s="69"/>
      <c r="P39" s="57"/>
      <c r="Q39" s="36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</row>
    <row r="40" spans="1:46" s="70" customFormat="1" ht="30">
      <c r="B40" s="71" t="s">
        <v>51</v>
      </c>
      <c r="C40" s="70" t="s">
        <v>52</v>
      </c>
      <c r="P40" s="72"/>
      <c r="Q40" s="36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</row>
    <row r="41" spans="1:46" s="70" customFormat="1" ht="15">
      <c r="B41" s="86" t="s">
        <v>44</v>
      </c>
      <c r="P41" s="72"/>
      <c r="Q41" s="36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</row>
    <row r="42" spans="1:46" s="50" customFormat="1" ht="14.25">
      <c r="B42" s="73" t="s">
        <v>45</v>
      </c>
      <c r="P42" s="49"/>
      <c r="Q42" s="36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</row>
    <row r="43" spans="1:46">
      <c r="Q43" s="36"/>
    </row>
    <row r="44" spans="1:46">
      <c r="B44" s="74"/>
      <c r="Q44" s="36"/>
    </row>
    <row r="45" spans="1:46">
      <c r="B45" s="74"/>
      <c r="Q45" s="36"/>
    </row>
    <row r="46" spans="1:46">
      <c r="B46" s="74"/>
      <c r="Q46" s="36"/>
    </row>
    <row r="47" spans="1:46">
      <c r="B47" s="74"/>
      <c r="Q47" s="36"/>
    </row>
    <row r="48" spans="1:46">
      <c r="B48" s="74"/>
      <c r="Q48" s="36"/>
    </row>
    <row r="49" spans="2:17">
      <c r="B49" s="74"/>
      <c r="Q49" s="36"/>
    </row>
    <row r="50" spans="2:17">
      <c r="Q50" s="36"/>
    </row>
    <row r="51" spans="2:17">
      <c r="B51" s="74"/>
      <c r="Q51" s="36"/>
    </row>
    <row r="52" spans="2:17">
      <c r="B52" s="74"/>
      <c r="Q52" s="36"/>
    </row>
    <row r="53" spans="2:17">
      <c r="B53" s="74"/>
      <c r="Q53" s="36"/>
    </row>
    <row r="54" spans="2:17">
      <c r="B54" s="74"/>
      <c r="Q54" s="36"/>
    </row>
    <row r="55" spans="2:17">
      <c r="B55" s="74"/>
      <c r="Q55" s="36"/>
    </row>
    <row r="56" spans="2:17">
      <c r="B56" s="74"/>
      <c r="Q56" s="36"/>
    </row>
    <row r="57" spans="2:17">
      <c r="B57" s="74"/>
      <c r="Q57" s="36"/>
    </row>
    <row r="58" spans="2:17">
      <c r="B58" s="74"/>
      <c r="Q58" s="36"/>
    </row>
    <row r="59" spans="2:17">
      <c r="B59" s="74"/>
      <c r="Q59" s="36"/>
    </row>
    <row r="60" spans="2:17">
      <c r="B60" s="74"/>
      <c r="Q60" s="36"/>
    </row>
    <row r="61" spans="2:17">
      <c r="B61" s="74"/>
      <c r="Q61" s="36"/>
    </row>
    <row r="62" spans="2:17">
      <c r="B62" s="74"/>
      <c r="Q62" s="36"/>
    </row>
    <row r="63" spans="2:17">
      <c r="B63" s="74"/>
      <c r="Q63" s="36"/>
    </row>
    <row r="64" spans="2:17">
      <c r="B64" s="74"/>
      <c r="Q64" s="36"/>
    </row>
    <row r="65" spans="2:17">
      <c r="B65" s="74"/>
      <c r="Q65" s="36"/>
    </row>
    <row r="66" spans="2:17">
      <c r="B66" s="74"/>
      <c r="Q66" s="36"/>
    </row>
    <row r="67" spans="2:17">
      <c r="B67" s="74"/>
      <c r="Q67" s="36"/>
    </row>
    <row r="68" spans="2:17">
      <c r="B68" s="74"/>
      <c r="Q68" s="36"/>
    </row>
    <row r="69" spans="2:17">
      <c r="B69" s="74"/>
      <c r="Q69" s="36"/>
    </row>
    <row r="70" spans="2:17">
      <c r="B70" s="74"/>
      <c r="Q70" s="36"/>
    </row>
    <row r="71" spans="2:17">
      <c r="B71" s="74"/>
      <c r="Q71" s="36"/>
    </row>
    <row r="72" spans="2:17">
      <c r="B72" s="74"/>
      <c r="Q72" s="36"/>
    </row>
    <row r="73" spans="2:17">
      <c r="B73" s="74"/>
      <c r="Q73" s="36"/>
    </row>
    <row r="74" spans="2:17">
      <c r="B74" s="74"/>
      <c r="Q74" s="36"/>
    </row>
    <row r="75" spans="2:17">
      <c r="B75" s="74"/>
      <c r="Q75" s="36"/>
    </row>
    <row r="76" spans="2:17">
      <c r="B76" s="74"/>
      <c r="Q76" s="36"/>
    </row>
    <row r="77" spans="2:17">
      <c r="B77" s="74"/>
      <c r="Q77" s="36"/>
    </row>
    <row r="78" spans="2:17">
      <c r="B78" s="74"/>
      <c r="Q78" s="36"/>
    </row>
    <row r="79" spans="2:17">
      <c r="B79" s="74"/>
      <c r="Q79" s="36"/>
    </row>
    <row r="80" spans="2:17">
      <c r="B80" s="74"/>
      <c r="Q80" s="36"/>
    </row>
    <row r="81" spans="2:17">
      <c r="B81" s="74"/>
      <c r="Q81" s="36"/>
    </row>
    <row r="82" spans="2:17">
      <c r="B82" s="74"/>
      <c r="Q82" s="36"/>
    </row>
    <row r="83" spans="2:17">
      <c r="B83" s="74"/>
      <c r="Q83" s="36"/>
    </row>
    <row r="84" spans="2:17">
      <c r="B84" s="74"/>
      <c r="Q84" s="36"/>
    </row>
    <row r="85" spans="2:17">
      <c r="B85" s="74"/>
      <c r="Q85" s="36"/>
    </row>
    <row r="86" spans="2:17">
      <c r="B86" s="74"/>
      <c r="Q86" s="36"/>
    </row>
    <row r="87" spans="2:17">
      <c r="B87" s="74"/>
      <c r="Q87" s="36"/>
    </row>
    <row r="88" spans="2:17">
      <c r="B88" s="74"/>
    </row>
    <row r="89" spans="2:17">
      <c r="B89" s="74"/>
    </row>
    <row r="90" spans="2:17">
      <c r="B90" s="74"/>
    </row>
    <row r="91" spans="2:17">
      <c r="B91" s="74"/>
    </row>
    <row r="92" spans="2:17">
      <c r="B92" s="74"/>
    </row>
    <row r="93" spans="2:17">
      <c r="B93" s="74"/>
    </row>
    <row r="94" spans="2:17">
      <c r="B94" s="74"/>
    </row>
    <row r="95" spans="2:17">
      <c r="B95" s="74"/>
    </row>
    <row r="96" spans="2:17">
      <c r="B96" s="74"/>
    </row>
    <row r="97" spans="2:2">
      <c r="B97" s="74"/>
    </row>
    <row r="98" spans="2:2">
      <c r="B98" s="74"/>
    </row>
    <row r="99" spans="2:2">
      <c r="B99" s="74"/>
    </row>
    <row r="100" spans="2:2">
      <c r="B100" s="74"/>
    </row>
    <row r="101" spans="2:2">
      <c r="B101" s="74"/>
    </row>
    <row r="102" spans="2:2">
      <c r="B102" s="74"/>
    </row>
    <row r="103" spans="2:2">
      <c r="B103" s="74"/>
    </row>
    <row r="104" spans="2:2">
      <c r="B104" s="74"/>
    </row>
    <row r="105" spans="2:2">
      <c r="B105" s="74"/>
    </row>
    <row r="106" spans="2:2">
      <c r="B106" s="74"/>
    </row>
    <row r="107" spans="2:2">
      <c r="B107" s="74"/>
    </row>
    <row r="108" spans="2:2">
      <c r="B108" s="74"/>
    </row>
    <row r="109" spans="2:2">
      <c r="B109" s="74"/>
    </row>
    <row r="110" spans="2:2">
      <c r="B110" s="74"/>
    </row>
    <row r="111" spans="2:2">
      <c r="B111" s="74"/>
    </row>
    <row r="112" spans="2:2">
      <c r="B112" s="74"/>
    </row>
    <row r="113" spans="2:2">
      <c r="B113" s="74"/>
    </row>
    <row r="114" spans="2:2">
      <c r="B114" s="74"/>
    </row>
    <row r="115" spans="2:2">
      <c r="B115" s="74"/>
    </row>
    <row r="116" spans="2:2">
      <c r="B116" s="74"/>
    </row>
    <row r="117" spans="2:2">
      <c r="B117" s="74"/>
    </row>
    <row r="118" spans="2:2">
      <c r="B118" s="74"/>
    </row>
    <row r="119" spans="2:2">
      <c r="B119" s="74"/>
    </row>
    <row r="120" spans="2:2">
      <c r="B120" s="74"/>
    </row>
    <row r="121" spans="2:2">
      <c r="B121" s="74"/>
    </row>
    <row r="122" spans="2:2">
      <c r="B122" s="74"/>
    </row>
    <row r="123" spans="2:2">
      <c r="B123" s="74"/>
    </row>
    <row r="124" spans="2:2">
      <c r="B124" s="74"/>
    </row>
    <row r="125" spans="2:2">
      <c r="B125" s="74"/>
    </row>
    <row r="126" spans="2:2">
      <c r="B126" s="74"/>
    </row>
    <row r="127" spans="2:2">
      <c r="B127" s="74"/>
    </row>
    <row r="128" spans="2:2">
      <c r="B128" s="74"/>
    </row>
    <row r="129" spans="2:2">
      <c r="B129" s="74"/>
    </row>
    <row r="130" spans="2:2">
      <c r="B130" s="74"/>
    </row>
    <row r="131" spans="2:2">
      <c r="B131" s="74"/>
    </row>
    <row r="132" spans="2:2">
      <c r="B132" s="74"/>
    </row>
    <row r="133" spans="2:2">
      <c r="B133" s="74"/>
    </row>
    <row r="134" spans="2:2">
      <c r="B134" s="74"/>
    </row>
    <row r="135" spans="2:2">
      <c r="B135" s="74"/>
    </row>
    <row r="136" spans="2:2">
      <c r="B136" s="74"/>
    </row>
    <row r="137" spans="2:2">
      <c r="B137" s="74"/>
    </row>
    <row r="138" spans="2:2">
      <c r="B138" s="74"/>
    </row>
    <row r="139" spans="2:2">
      <c r="B139" s="74"/>
    </row>
    <row r="140" spans="2:2">
      <c r="B140" s="74"/>
    </row>
    <row r="141" spans="2:2">
      <c r="B141" s="74"/>
    </row>
    <row r="142" spans="2:2">
      <c r="B142" s="74"/>
    </row>
    <row r="143" spans="2:2">
      <c r="B143" s="74"/>
    </row>
    <row r="144" spans="2:2">
      <c r="B144" s="74"/>
    </row>
    <row r="145" spans="2:2">
      <c r="B145" s="74"/>
    </row>
    <row r="146" spans="2:2">
      <c r="B146" s="74"/>
    </row>
    <row r="147" spans="2:2">
      <c r="B147" s="74"/>
    </row>
    <row r="148" spans="2:2">
      <c r="B148" s="74"/>
    </row>
    <row r="149" spans="2:2">
      <c r="B149" s="74"/>
    </row>
    <row r="150" spans="2:2">
      <c r="B150" s="74"/>
    </row>
    <row r="151" spans="2:2">
      <c r="B151" s="74"/>
    </row>
    <row r="152" spans="2:2">
      <c r="B152" s="74"/>
    </row>
    <row r="153" spans="2:2">
      <c r="B153" s="74"/>
    </row>
    <row r="154" spans="2:2">
      <c r="B154" s="74"/>
    </row>
    <row r="155" spans="2:2">
      <c r="B155" s="74"/>
    </row>
    <row r="156" spans="2:2">
      <c r="B156" s="74"/>
    </row>
    <row r="157" spans="2:2">
      <c r="B157" s="74"/>
    </row>
    <row r="158" spans="2:2">
      <c r="B158" s="74"/>
    </row>
    <row r="159" spans="2:2">
      <c r="B159" s="74"/>
    </row>
    <row r="160" spans="2:2">
      <c r="B160" s="74"/>
    </row>
    <row r="161" spans="2:2">
      <c r="B161" s="74"/>
    </row>
    <row r="162" spans="2:2">
      <c r="B162" s="74"/>
    </row>
    <row r="163" spans="2:2">
      <c r="B163" s="74"/>
    </row>
    <row r="164" spans="2:2">
      <c r="B164" s="74"/>
    </row>
    <row r="165" spans="2:2">
      <c r="B165" s="74"/>
    </row>
    <row r="166" spans="2:2">
      <c r="B166" s="74"/>
    </row>
    <row r="167" spans="2:2">
      <c r="B167" s="74"/>
    </row>
    <row r="168" spans="2:2">
      <c r="B168" s="74"/>
    </row>
  </sheetData>
  <mergeCells count="18">
    <mergeCell ref="O3:O5"/>
    <mergeCell ref="A1:O1"/>
    <mergeCell ref="O13:O14"/>
    <mergeCell ref="B3:B5"/>
    <mergeCell ref="D3:G3"/>
    <mergeCell ref="H3:J3"/>
    <mergeCell ref="K3:N3"/>
    <mergeCell ref="H4:H5"/>
    <mergeCell ref="I4:I5"/>
    <mergeCell ref="J4:J5"/>
    <mergeCell ref="N4:N5"/>
    <mergeCell ref="M4:M5"/>
    <mergeCell ref="L4:L5"/>
    <mergeCell ref="K4:K5"/>
    <mergeCell ref="F4:G4"/>
    <mergeCell ref="C3:C5"/>
    <mergeCell ref="E4:E5"/>
    <mergeCell ref="D4:D5"/>
  </mergeCells>
  <pageMargins left="0.43307086614173229" right="0.43307086614173229" top="0.59055118110236227" bottom="0.43307086614173229" header="0.15748031496062992" footer="0.15748031496062992"/>
  <pageSetup paperSize="9" scale="48" firstPageNumber="121" fitToHeight="2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(ГО, МО, МР)</vt:lpstr>
      <vt:lpstr>'Приложение №1 (ГО, МО, МР)'!Область_печати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2023-11-09T10:03:34Z</dcterms:modified>
</cp:coreProperties>
</file>