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610"/>
  </bookViews>
  <sheets>
    <sheet name="2024-2026" sheetId="2" r:id="rId1"/>
  </sheets>
  <definedNames>
    <definedName name="_xlnm.Print_Area" localSheetId="0">'2024-2026'!$A$1:$E$219</definedName>
  </definedNames>
  <calcPr calcId="145621"/>
</workbook>
</file>

<file path=xl/calcChain.xml><?xml version="1.0" encoding="utf-8"?>
<calcChain xmlns="http://schemas.openxmlformats.org/spreadsheetml/2006/main">
  <c r="D173" i="2" l="1"/>
  <c r="E173" i="2"/>
  <c r="C173" i="2"/>
  <c r="D175" i="2"/>
  <c r="E175" i="2"/>
  <c r="C175" i="2"/>
  <c r="D187" i="2"/>
  <c r="E187" i="2"/>
  <c r="C187" i="2"/>
  <c r="D127" i="2" l="1"/>
  <c r="E127" i="2"/>
  <c r="C127" i="2"/>
  <c r="C95" i="2" l="1"/>
  <c r="E90" i="2"/>
  <c r="D10" i="2" l="1"/>
  <c r="E10" i="2"/>
  <c r="C10" i="2"/>
  <c r="E32" i="2" l="1"/>
  <c r="D32" i="2"/>
  <c r="C32" i="2"/>
  <c r="D131" i="2" l="1"/>
  <c r="E131" i="2"/>
  <c r="C131" i="2"/>
  <c r="D121" i="2"/>
  <c r="E121" i="2"/>
  <c r="C121" i="2"/>
  <c r="D118" i="2"/>
  <c r="E118" i="2"/>
  <c r="C118" i="2"/>
  <c r="D116" i="2"/>
  <c r="E116" i="2"/>
  <c r="C116" i="2"/>
  <c r="D114" i="2"/>
  <c r="E114" i="2"/>
  <c r="C114" i="2"/>
  <c r="D111" i="2"/>
  <c r="E111" i="2"/>
  <c r="C111" i="2"/>
  <c r="D107" i="2"/>
  <c r="E107" i="2"/>
  <c r="C107" i="2"/>
  <c r="D105" i="2"/>
  <c r="E105" i="2"/>
  <c r="C105" i="2"/>
  <c r="D69" i="2"/>
  <c r="E69" i="2"/>
  <c r="C69" i="2"/>
  <c r="D71" i="2"/>
  <c r="E71" i="2"/>
  <c r="C71" i="2"/>
  <c r="D58" i="2"/>
  <c r="E58" i="2"/>
  <c r="C58" i="2"/>
  <c r="C20" i="2" l="1"/>
  <c r="D20" i="2"/>
  <c r="E20" i="2"/>
  <c r="E215" i="2" l="1"/>
  <c r="E214" i="2" s="1"/>
  <c r="E213" i="2" s="1"/>
  <c r="D215" i="2"/>
  <c r="D214" i="2" s="1"/>
  <c r="D213" i="2" s="1"/>
  <c r="C215" i="2"/>
  <c r="C214" i="2" s="1"/>
  <c r="C213" i="2" s="1"/>
  <c r="E211" i="2"/>
  <c r="E210" i="2" s="1"/>
  <c r="D211" i="2"/>
  <c r="D210" i="2" s="1"/>
  <c r="C211" i="2"/>
  <c r="C210" i="2" s="1"/>
  <c r="E208" i="2"/>
  <c r="D208" i="2"/>
  <c r="C208" i="2"/>
  <c r="E206" i="2"/>
  <c r="D206" i="2"/>
  <c r="C206" i="2"/>
  <c r="E204" i="2"/>
  <c r="D204" i="2"/>
  <c r="C204" i="2"/>
  <c r="E202" i="2"/>
  <c r="D202" i="2"/>
  <c r="C202" i="2"/>
  <c r="E200" i="2"/>
  <c r="D200" i="2"/>
  <c r="C200" i="2"/>
  <c r="E198" i="2"/>
  <c r="D198" i="2"/>
  <c r="C198" i="2"/>
  <c r="E196" i="2"/>
  <c r="D196" i="2"/>
  <c r="C196" i="2"/>
  <c r="E194" i="2"/>
  <c r="D194" i="2"/>
  <c r="C194" i="2"/>
  <c r="E192" i="2"/>
  <c r="D192" i="2"/>
  <c r="C192" i="2"/>
  <c r="E189" i="2"/>
  <c r="D189" i="2"/>
  <c r="C189" i="2"/>
  <c r="E185" i="2"/>
  <c r="D185" i="2"/>
  <c r="C185" i="2"/>
  <c r="E183" i="2"/>
  <c r="D183" i="2"/>
  <c r="C183" i="2"/>
  <c r="E181" i="2"/>
  <c r="D181" i="2"/>
  <c r="C181" i="2"/>
  <c r="E179" i="2"/>
  <c r="D179" i="2"/>
  <c r="C179" i="2"/>
  <c r="E177" i="2"/>
  <c r="D177" i="2"/>
  <c r="C177" i="2"/>
  <c r="E171" i="2"/>
  <c r="D171" i="2"/>
  <c r="C171" i="2"/>
  <c r="E169" i="2"/>
  <c r="D169" i="2"/>
  <c r="C169" i="2"/>
  <c r="E167" i="2"/>
  <c r="D167" i="2"/>
  <c r="C167" i="2"/>
  <c r="E164" i="2"/>
  <c r="D164" i="2"/>
  <c r="C164" i="2"/>
  <c r="E162" i="2"/>
  <c r="D162" i="2"/>
  <c r="C162" i="2"/>
  <c r="C147" i="2"/>
  <c r="C146" i="2" s="1"/>
  <c r="E144" i="2"/>
  <c r="E143" i="2" s="1"/>
  <c r="E142" i="2" s="1"/>
  <c r="D144" i="2"/>
  <c r="D143" i="2" s="1"/>
  <c r="D142" i="2" s="1"/>
  <c r="C144" i="2"/>
  <c r="C143" i="2" s="1"/>
  <c r="E139" i="2"/>
  <c r="D139" i="2"/>
  <c r="C139" i="2"/>
  <c r="E137" i="2"/>
  <c r="E136" i="2" s="1"/>
  <c r="E135" i="2" s="1"/>
  <c r="D137" i="2"/>
  <c r="D136" i="2" s="1"/>
  <c r="D135" i="2" s="1"/>
  <c r="C137" i="2"/>
  <c r="C136" i="2" s="1"/>
  <c r="C135" i="2" s="1"/>
  <c r="E133" i="2"/>
  <c r="D133" i="2"/>
  <c r="D130" i="2" s="1"/>
  <c r="C133" i="2"/>
  <c r="C130" i="2" s="1"/>
  <c r="E104" i="2"/>
  <c r="D104" i="2"/>
  <c r="C104" i="2"/>
  <c r="E101" i="2"/>
  <c r="E100" i="2" s="1"/>
  <c r="D101" i="2"/>
  <c r="D100" i="2" s="1"/>
  <c r="C101" i="2"/>
  <c r="C100" i="2" s="1"/>
  <c r="E97" i="2"/>
  <c r="D97" i="2"/>
  <c r="C97" i="2"/>
  <c r="E95" i="2"/>
  <c r="E94" i="2" s="1"/>
  <c r="D95" i="2"/>
  <c r="D94" i="2" s="1"/>
  <c r="C94" i="2"/>
  <c r="E88" i="2"/>
  <c r="E87" i="2" s="1"/>
  <c r="D90" i="2"/>
  <c r="D88" i="2" s="1"/>
  <c r="D87" i="2" s="1"/>
  <c r="C90" i="2"/>
  <c r="C88" i="2" s="1"/>
  <c r="C87" i="2" s="1"/>
  <c r="E84" i="2"/>
  <c r="E81" i="2" s="1"/>
  <c r="E80" i="2" s="1"/>
  <c r="D84" i="2"/>
  <c r="D81" i="2" s="1"/>
  <c r="D80" i="2" s="1"/>
  <c r="C84" i="2"/>
  <c r="C81" i="2" s="1"/>
  <c r="C80" i="2" s="1"/>
  <c r="E77" i="2"/>
  <c r="E76" i="2" s="1"/>
  <c r="D77" i="2"/>
  <c r="D76" i="2" s="1"/>
  <c r="C77" i="2"/>
  <c r="C76" i="2" s="1"/>
  <c r="E74" i="2"/>
  <c r="D74" i="2"/>
  <c r="C74" i="2"/>
  <c r="E67" i="2"/>
  <c r="D67" i="2"/>
  <c r="C67" i="2"/>
  <c r="E65" i="2"/>
  <c r="D65" i="2"/>
  <c r="C65" i="2"/>
  <c r="E63" i="2"/>
  <c r="D63" i="2"/>
  <c r="C63" i="2"/>
  <c r="E56" i="2"/>
  <c r="D56" i="2"/>
  <c r="C56" i="2"/>
  <c r="E53" i="2"/>
  <c r="E52" i="2" s="1"/>
  <c r="D53" i="2"/>
  <c r="D52" i="2" s="1"/>
  <c r="C53" i="2"/>
  <c r="C52" i="2" s="1"/>
  <c r="E49" i="2"/>
  <c r="D49" i="2"/>
  <c r="C49" i="2"/>
  <c r="E47" i="2"/>
  <c r="D47" i="2"/>
  <c r="C47" i="2"/>
  <c r="E43" i="2"/>
  <c r="D43" i="2"/>
  <c r="C43" i="2"/>
  <c r="E41" i="2"/>
  <c r="D41" i="2"/>
  <c r="C41" i="2"/>
  <c r="E38" i="2"/>
  <c r="D38" i="2"/>
  <c r="C38" i="2"/>
  <c r="E36" i="2"/>
  <c r="D36" i="2"/>
  <c r="C36" i="2"/>
  <c r="E34" i="2"/>
  <c r="D34" i="2"/>
  <c r="C34" i="2"/>
  <c r="E30" i="2"/>
  <c r="E29" i="2" s="1"/>
  <c r="D30" i="2"/>
  <c r="D29" i="2" s="1"/>
  <c r="C30" i="2"/>
  <c r="E26" i="2"/>
  <c r="D26" i="2"/>
  <c r="C26" i="2"/>
  <c r="E24" i="2"/>
  <c r="D24" i="2"/>
  <c r="C24" i="2"/>
  <c r="E22" i="2"/>
  <c r="D22" i="2"/>
  <c r="C22" i="2"/>
  <c r="E9" i="2"/>
  <c r="D9" i="2"/>
  <c r="C9" i="2"/>
  <c r="C166" i="2" l="1"/>
  <c r="D166" i="2"/>
  <c r="E166" i="2"/>
  <c r="C191" i="2"/>
  <c r="D191" i="2"/>
  <c r="E191" i="2"/>
  <c r="D51" i="2"/>
  <c r="C19" i="2"/>
  <c r="C18" i="2" s="1"/>
  <c r="E161" i="2"/>
  <c r="E93" i="2"/>
  <c r="C161" i="2"/>
  <c r="E51" i="2"/>
  <c r="D93" i="2"/>
  <c r="C51" i="2"/>
  <c r="C103" i="2"/>
  <c r="C62" i="2"/>
  <c r="C93" i="2"/>
  <c r="E130" i="2"/>
  <c r="D62" i="2"/>
  <c r="E62" i="2"/>
  <c r="E73" i="2"/>
  <c r="D103" i="2"/>
  <c r="D161" i="2"/>
  <c r="C142" i="2"/>
  <c r="D73" i="2"/>
  <c r="C73" i="2"/>
  <c r="E46" i="2"/>
  <c r="E40" i="2" s="1"/>
  <c r="C46" i="2"/>
  <c r="C40" i="2" s="1"/>
  <c r="D46" i="2"/>
  <c r="D40" i="2" s="1"/>
  <c r="D28" i="2"/>
  <c r="E28" i="2"/>
  <c r="C29" i="2"/>
  <c r="C28" i="2" s="1"/>
  <c r="E19" i="2"/>
  <c r="E18" i="2" s="1"/>
  <c r="D19" i="2"/>
  <c r="D18" i="2" s="1"/>
  <c r="C160" i="2" l="1"/>
  <c r="C159" i="2" s="1"/>
  <c r="D61" i="2"/>
  <c r="D8" i="2" s="1"/>
  <c r="E160" i="2"/>
  <c r="E159" i="2" s="1"/>
  <c r="D160" i="2"/>
  <c r="D159" i="2" s="1"/>
  <c r="C61" i="2"/>
  <c r="C8" i="2" s="1"/>
  <c r="E61" i="2"/>
  <c r="E103" i="2"/>
  <c r="C219" i="2" l="1"/>
  <c r="D219" i="2"/>
  <c r="E8" i="2"/>
  <c r="E219" i="2" s="1"/>
</calcChain>
</file>

<file path=xl/sharedStrings.xml><?xml version="1.0" encoding="utf-8"?>
<sst xmlns="http://schemas.openxmlformats.org/spreadsheetml/2006/main" count="429" uniqueCount="425">
  <si>
    <t>тыс. рублей</t>
  </si>
  <si>
    <t>Код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</si>
  <si>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</si>
  <si>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</si>
  <si>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</si>
  <si>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</si>
  <si>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</si>
  <si>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</si>
  <si>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</si>
  <si>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</si>
  <si>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</si>
  <si>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</si>
  <si>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 xml:space="preserve">Налог на доходы физических лиц с доходов, полученных от осуществления 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                                                                                                                        </t>
  </si>
  <si>
    <t>1 01 02030 01 0000 110</t>
  </si>
  <si>
    <t>Налог на доходы физических лиц  доходов, полученных физическими лицами,  в соответствии 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</si>
  <si>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</si>
  <si>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</si>
  <si>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</si>
  <si>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</si>
  <si>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</si>
  <si>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1 03 02240 01 0000 110</t>
  </si>
  <si>
    <t>1 03 02250 01 0000 110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</si>
  <si>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</si>
  <si>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</si>
  <si>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</si>
  <si>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</si>
  <si>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</si>
  <si>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</si>
  <si>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</si>
  <si>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</si>
  <si>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</si>
  <si>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</si>
  <si>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</si>
  <si>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</si>
  <si>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</si>
  <si>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</si>
  <si>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</si>
  <si>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</si>
  <si>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</si>
  <si>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</si>
  <si>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</si>
  <si>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</si>
  <si>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</si>
  <si>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</si>
  <si>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</si>
  <si>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</si>
  <si>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</si>
  <si>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</si>
  <si>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</si>
  <si>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</si>
  <si>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</si>
  <si>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</si>
  <si>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</si>
  <si>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</si>
  <si>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</si>
  <si>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</si>
  <si>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</si>
  <si>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</si>
  <si>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</si>
  <si>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</si>
  <si>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</si>
  <si>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</si>
  <si>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</si>
  <si>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</si>
  <si>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</si>
  <si>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</si>
  <si>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</si>
  <si>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</si>
  <si>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</si>
  <si>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</si>
  <si>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</si>
  <si>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</si>
  <si>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</si>
  <si>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</si>
  <si>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</si>
  <si>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</si>
  <si>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</si>
  <si>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</si>
  <si>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</si>
  <si>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</si>
  <si>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</si>
  <si>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</si>
  <si>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</si>
  <si>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</si>
  <si>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</si>
  <si>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</si>
  <si>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</si>
  <si>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</si>
  <si>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</si>
  <si>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</si>
  <si>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</si>
  <si>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</si>
  <si>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2 07 00000 00 0000 000</t>
  </si>
  <si>
    <t>ПРОЧИЕ БЕЗВОЗМЕЗДНЫЕ ПОСТУПЛЕНИЯ</t>
  </si>
  <si>
    <t>ВСЕГО ДОХОДОВ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</si>
  <si>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</si>
  <si>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</si>
  <si>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</si>
  <si>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</t>
  </si>
  <si>
    <t>1 12 01041 01 0000 120</t>
  </si>
  <si>
    <t>1 12 01042 01 0000 120</t>
  </si>
  <si>
    <t xml:space="preserve">Плата за размещение отходов производства </t>
  </si>
  <si>
    <t xml:space="preserve">Плата за размещение твердых коммунальных  отходов  </t>
  </si>
  <si>
    <t xml:space="preserve">1 13 02000 00 0000 130 </t>
  </si>
  <si>
    <t>Доходы от компенсации затрат государства</t>
  </si>
  <si>
    <t>2 02 10000 00 0000 150</t>
  </si>
  <si>
    <t>2 02 15001 00 0000 150</t>
  </si>
  <si>
    <t>2 02 20000 00 0000 150</t>
  </si>
  <si>
    <t>2 02 29999 00 0000 150</t>
  </si>
  <si>
    <t>2 02 30000 00 0000 150</t>
  </si>
  <si>
    <t>2 02 30013 00 0000 150</t>
  </si>
  <si>
    <t>2 02 30024 00 0000 150</t>
  </si>
  <si>
    <t>2 02 30029 00 0000 150</t>
  </si>
  <si>
    <t>2 02 35082 00 0000 150</t>
  </si>
  <si>
    <t>2 02 35120 00 0000 150</t>
  </si>
  <si>
    <t>2 02 40000 00 0000 150</t>
  </si>
  <si>
    <t>1 01 02040 01 0000 110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</si>
  <si>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</si>
  <si>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</si>
  <si>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</si>
  <si>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</si>
  <si>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</si>
  <si>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</si>
  <si>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</si>
  <si>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</si>
  <si>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</si>
  <si>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</si>
  <si>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</si>
  <si>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</si>
  <si>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</si>
  <si>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</si>
  <si>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</si>
  <si>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</si>
  <si>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</si>
  <si>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</si>
  <si>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</si>
  <si>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</si>
  <si>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</si>
  <si>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</si>
  <si>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</si>
  <si>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</si>
  <si>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</si>
  <si>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</si>
  <si>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</si>
  <si>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</si>
  <si>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</si>
  <si>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</si>
  <si>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</si>
  <si>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</si>
  <si>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</si>
  <si>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</si>
  <si>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</si>
  <si>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</si>
  <si>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</si>
  <si>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</si>
  <si>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</si>
  <si>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2 02 20077 00 0000 150</t>
  </si>
  <si>
    <t>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</si>
  <si>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</si>
  <si>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на софинансирование капитальных вложений в объекты муниципальной собственности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</si>
  <si>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</si>
  <si>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</si>
  <si>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</si>
  <si>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</si>
  <si>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</si>
  <si>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</si>
  <si>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</si>
  <si>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</si>
  <si>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</si>
  <si>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</si>
  <si>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</si>
  <si>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</si>
  <si>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</si>
  <si>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</si>
  <si>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</si>
  <si>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</si>
  <si>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</si>
  <si>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</si>
  <si>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</si>
  <si>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</si>
  <si>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</si>
  <si>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</si>
  <si>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</si>
  <si>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1 13 02994 14 0000 130</t>
  </si>
  <si>
    <t>Прочие доходы от компенсации затрат бюджетов муниципальных округов</t>
  </si>
  <si>
    <t>1 13 02994 14 0003 130</t>
  </si>
  <si>
    <t>Прочие доходы от компенсации затрат бюджетов муниципальных округов (возврат дебиторской задолженности прошлых лет)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</si>
  <si>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</si>
  <si>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</si>
  <si>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</si>
  <si>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</si>
  <si>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1 15 00000 00 0000 000</t>
  </si>
  <si>
    <t>АДМИНИСТРАТИВНЫЕ ПЛАТЕЖИ И СБОРЫ</t>
  </si>
  <si>
    <t>1 15 02040 14 0000 140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</si>
  <si>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</si>
  <si>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</si>
  <si>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</si>
  <si>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</si>
  <si>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</si>
  <si>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</si>
  <si>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</si>
  <si>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1 16 01203 01 9000 140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</si>
  <si>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</si>
  <si>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</si>
  <si>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</si>
  <si>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</si>
  <si>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</si>
  <si>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</si>
  <si>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</si>
  <si>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</si>
  <si>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</si>
  <si>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</si>
  <si>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</si>
  <si>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1 17 05040 14 0000 180</t>
  </si>
  <si>
    <t>Прочие неналоговые доходы бюджетов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</si>
  <si>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</si>
  <si>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</si>
  <si>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</si>
  <si>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</si>
  <si>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</si>
  <si>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</si>
  <si>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</si>
  <si>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</si>
  <si>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2 02 20041 14 0000 150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</si>
  <si>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</si>
  <si>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</si>
  <si>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</si>
  <si>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2 02 29999 14 0000 150</t>
  </si>
  <si>
    <t>Прочие субсидии бюджетам муниципальных округов</t>
  </si>
  <si>
    <t>Субвенции бюджетам бюджетной системы Российской Федерации</t>
  </si>
  <si>
    <t>2 02 30013 14 0000 150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</si>
  <si>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</si>
  <si>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</si>
  <si>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</si>
  <si>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</si>
  <si>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</si>
  <si>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</si>
  <si>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</si>
  <si>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</si>
  <si>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</si>
  <si>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2 07 04000 14 0000 150</t>
  </si>
  <si>
    <t>Прочие безвозмездные поступления в бюджеты муниципальных округов</t>
  </si>
  <si>
    <t>2 07 04050 14 0000 150</t>
  </si>
  <si>
    <t>2 07 04050 14 0015 150</t>
  </si>
  <si>
    <t>2 07 04050 14 0053 150</t>
  </si>
  <si>
    <t>Прочие безвозмездные поступления в бюджеты муниципальных округов (выполнение муниципальных программ)</t>
  </si>
  <si>
    <t>Прочие безвозмездные поступления в бюджеты муниципальных округов (средства безвозмездных поступлений и иной приносящей доход деятельности)</t>
  </si>
  <si>
    <t>1 16 10123 01 0141 140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</si>
  <si>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</si>
  <si>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</si>
  <si>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</si>
  <si>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</si>
  <si>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</si>
  <si>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2 02 25555 14 0000 150</t>
  </si>
  <si>
    <t>2 02 25519 14 0000 150</t>
  </si>
  <si>
    <t>Субсидии бюджетам муниципальных округов на поддержку отрасли культуры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</si>
  <si>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</si>
  <si>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</si>
  <si>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2 02 25519 00 0000 150</t>
  </si>
  <si>
    <t>Субсидии бюджетам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</si>
  <si>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</si>
  <si>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</si>
  <si>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</si>
  <si>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</si>
  <si>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</si>
  <si>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</si>
  <si>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муниципальных округов на реализацию программ формирования современной городской среды</t>
  </si>
  <si>
    <t>1 17 05040 14 0024 180</t>
  </si>
  <si>
    <t>1 13 02994 14 0005 130</t>
  </si>
  <si>
    <t>Прочие доходы от компенсации затрат бюджетов муниципальных округов (доходы от компенсации затрат  бюджетов муниципальных округов)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</si>
  <si>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</si>
  <si>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 муниципальных бюджетных и автономных учреждений)</t>
  </si>
  <si>
    <t>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</si>
  <si>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федеральным государственным органом, федеральным казенным учреждением, Центральным банком Российской Федерации, государственной корпорацией</t>
  </si>
  <si>
    <t>1 16 07090 00 0000 140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</si>
  <si>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</si>
  <si>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</si>
  <si>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</si>
  <si>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</si>
  <si>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</si>
  <si>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</si>
  <si>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 бюджетов муниципальных округов (плата за предоставление мест для создания семейных захоронений)</t>
  </si>
  <si>
    <t>2 02 35134 00 0000 150</t>
  </si>
  <si>
    <t>2 02 35134 14 0000 150</t>
  </si>
  <si>
    <t>2 02 30027 00 0000 150</t>
  </si>
  <si>
    <t>2 02 30027 14 0000 150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</si>
  <si>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Федерацииот 7 мая 2008 года № 714 "Об обеспечении жильем ветеранов Великой Отечественной войны 1941 - 1945 годов"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</si>
  <si>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Федерацииот 7 мая 2008 года № 714 "Об обеспечении жильем ветеранов Великой Отечественной войны 1941 - 1945 годов"</t>
  </si>
  <si>
    <t>1 16 07000 00 0000 140</t>
  </si>
  <si>
    <t>2 02 15002 00 0000 150</t>
  </si>
  <si>
    <t>2 02 15002 14 0000 150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</si>
  <si>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</si>
  <si>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</si>
  <si>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</si>
  <si>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</si>
  <si>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</si>
  <si>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 </t>
  </si>
  <si>
    <t>2 07 04050 14 0009 150</t>
  </si>
  <si>
    <t>Прочие безвозмездные поступления в бюджеты муниципальных округов (прочие поступления)</t>
  </si>
  <si>
    <t>2 02 39001 00 0000 150</t>
  </si>
  <si>
    <t>2 02 39001 14 0000 150</t>
  </si>
  <si>
    <t>Субвенции бюджетам муниципальных округов за счет средств резервного фонда Правительства Российской Федерации</t>
  </si>
  <si>
    <t>Субвенции бюджетам за счет средств резервного фонда Правительства Российской Федерации</t>
  </si>
  <si>
    <t>2024 год</t>
  </si>
  <si>
    <t>1 11 09080 00 0000 120</t>
  </si>
  <si>
    <t>1 11 09080 14 0000 120</t>
  </si>
  <si>
    <t>1 11 09080 14 0022 120</t>
  </si>
  <si>
    <t>1 11 09080 14 0023 120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</si>
  <si>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</si>
  <si>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 (плата за разрешение размещения объекта)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</si>
  <si>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  (плата за размещение нестационарных торговых объектов)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</si>
  <si>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</si>
  <si>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</si>
  <si>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</si>
  <si>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</si>
  <si>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</si>
  <si>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</si>
  <si>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</si>
  <si>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</si>
  <si>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</si>
  <si>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</si>
  <si>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</si>
  <si>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</si>
  <si>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</si>
  <si>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</si>
  <si>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</si>
  <si>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</si>
  <si>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</si>
  <si>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</si>
  <si>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</si>
  <si>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</si>
  <si>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2 02 25163 14 0000 150</t>
  </si>
  <si>
    <t>Субсидии бюджетам муниципальных округов на создание системы долговременного ухода за гражданами пожилого возраста и инвалидами</t>
  </si>
  <si>
    <t>2 02 25163 00 0000 150</t>
  </si>
  <si>
    <t>Субсидии бюджетам на создание системы долговременного ухода за гражданами пожилого возраста и инвалидами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</si>
  <si>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</si>
  <si>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</si>
  <si>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</si>
  <si>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1 17 15020 14 2512 150</t>
  </si>
  <si>
    <r>
      <t>Инициативные платежи, зачисляемые в бюджеты муниципальных округов (</t>
    </r>
    <r>
      <rPr>
        <sz val="13"/>
        <color indexed="8"/>
        <rFont val="Times New Roman"/>
        <family val="1"/>
        <charset val="204"/>
      </rPr>
      <t>Благоустройство места массового отдыха населения (текущий ремонт), расположенного по адресу: 652399, Кемеровская область - Кузбасс, Промышленновский муниципальный округ, д. Прогресс, ул. Центральная, з/у 28б (Вагановская сельская территория)</t>
    </r>
  </si>
  <si>
    <t>1 17 15020 14 2513 150</t>
  </si>
  <si>
    <r>
      <t>Инициативные платежи, зачисляемые в бюджеты муниципальных округов</t>
    </r>
    <r>
      <rPr>
        <sz val="13"/>
        <color indexed="8"/>
        <rFont val="Times New Roman"/>
        <family val="1"/>
        <charset val="204"/>
      </rPr>
      <t xml:space="preserve"> (Благоустройство территории для активного отдыха населения (текущий ремонт), расположенной по адресу: 652385, Кемеровская область - Кузбасс, Промышленновский муниципальный округ, д. Калинкино, ул. Школьная, 2б (Калинкинская сельская территория)</t>
    </r>
  </si>
  <si>
    <t>1 17 15020 14 2514 150</t>
  </si>
  <si>
    <r>
      <t>Инициативные платежи, зачисляемые в бюджеты муниципальных округов</t>
    </r>
    <r>
      <rPr>
        <sz val="13"/>
        <color indexed="8"/>
        <rFont val="Times New Roman"/>
        <family val="1"/>
        <charset val="204"/>
      </rPr>
      <t xml:space="preserve"> (Благоустройство спортивной площадки "Воркаут" (текущий ремонт), расположенной по адресу: 652388, Кемеровская область - Кузбасс, Промышленновский муниципальный округ, с. Лебеди, ул. Центральная, з/у 36/2 (Лебедевская сельская территория) </t>
    </r>
  </si>
  <si>
    <t>1 17 15020 14 2515 150</t>
  </si>
  <si>
    <r>
      <t>Инициативные платежи, зачисляемые в бюджеты муниципальных округов</t>
    </r>
    <r>
      <rPr>
        <sz val="13"/>
        <color indexed="8"/>
        <rFont val="Times New Roman"/>
        <family val="1"/>
        <charset val="204"/>
      </rPr>
      <t xml:space="preserve"> (Благоустройство спортивной площадки (текущий ремонт), расположенной по адресу: 652392, Кемеровская область - Кузбасс, Промышленновский муниципальный округ, д. Пьяново, ул. Коммунистическая, з/у 114а (Окуневская сельская территория)</t>
    </r>
  </si>
  <si>
    <t>1 17 15020 14 2516 150</t>
  </si>
  <si>
    <r>
      <t xml:space="preserve">Инициативные платежи, зачисляемые в бюджеты муниципальных округов </t>
    </r>
    <r>
      <rPr>
        <sz val="13"/>
        <color indexed="8"/>
        <rFont val="Times New Roman"/>
        <family val="1"/>
        <charset val="204"/>
      </rPr>
      <t>(Благоустройство места массового отдыха (текущий ремонт), расположенного по адресу: 652376, Кемеровская область - Кузбасс, Промышленновский муниципальный округ, д. Колычево, ул. Весенняя, з/у 14/2 (Плотниковская сельская территория)</t>
    </r>
  </si>
  <si>
    <t>1 17 15020 14 2517 150</t>
  </si>
  <si>
    <r>
      <t xml:space="preserve">Инициативные платежи, зачисляемые в бюджеты муниципальных округов </t>
    </r>
    <r>
      <rPr>
        <sz val="13"/>
        <color indexed="8"/>
        <rFont val="Times New Roman"/>
        <family val="1"/>
        <charset val="204"/>
      </rPr>
      <t>(Благоустройство детской спортивной площадки (текущий ремонт), расположенной по адресу: 652380, Кемеровская область - Кузбасс, Промышленновский муниципальный округ, с. Морозово, ул. Кооперативная, 37/1 (Тарабаринская сельская территория)</t>
    </r>
  </si>
  <si>
    <t>1 17 15020 14 2518 150</t>
  </si>
  <si>
    <r>
      <t xml:space="preserve">Инициативные платежи, зачисляемые в бюджеты муниципальных округов </t>
    </r>
    <r>
      <rPr>
        <sz val="13"/>
        <color indexed="8"/>
        <rFont val="Times New Roman"/>
        <family val="1"/>
        <charset val="204"/>
      </rPr>
      <t>(Благоустройство детской игровой площадки (текущий ремонт), расположенной по адресу: 652393, Кемеровская область - Кузбасс, Промышленновский муниципальный округ, д. Шипицино, ул. Набережная, 62а (Тарасовская сельская территория)</t>
    </r>
  </si>
  <si>
    <t>1 17 15020 14 2519 150</t>
  </si>
  <si>
    <r>
      <t xml:space="preserve">Инициативные платежи, зачисляемые в бюджеты муниципальных округов </t>
    </r>
    <r>
      <rPr>
        <sz val="13"/>
        <color indexed="8"/>
        <rFont val="Times New Roman"/>
        <family val="1"/>
        <charset val="204"/>
      </rPr>
      <t>(Благоустройство игровой площадки (текущий ремонт), расположенной по адресу: 652380, Кемеровская область - Кузбасс, Промышленновский муниципальный округ, пгт. Промышленная, ул. Кооперативная, з/у 10а (пгт. Промышленная)</t>
    </r>
  </si>
  <si>
    <t>1 17 15020 14 2520 150</t>
  </si>
  <si>
    <r>
      <t xml:space="preserve">Инициативные платежи, зачисляемые в бюджеты муниципальных округов </t>
    </r>
    <r>
      <rPr>
        <sz val="13"/>
        <color indexed="8"/>
        <rFont val="Times New Roman"/>
        <family val="1"/>
        <charset val="204"/>
      </rPr>
      <t>(Благоустройство места массового отдыха (текущий ремонт), расположенного по адресу: 652398, Кемеровская область - Кузбасс, Промышленновский муниципальный округ, д. Каменка, ул. Федирко, з/у 71г (Пушкинская сельская территория)</t>
    </r>
  </si>
  <si>
    <t>1 17 15020 14 2521 150</t>
  </si>
  <si>
    <r>
      <t xml:space="preserve">Инициативные платежи, зачисляемые в бюджеты муниципальных округов </t>
    </r>
    <r>
      <rPr>
        <sz val="13"/>
        <color indexed="8"/>
        <rFont val="Times New Roman"/>
        <family val="1"/>
        <charset val="204"/>
      </rPr>
      <t>(Благоустройство места массового отдыха (текущий ремонт), расположенного по адресу: 652372, Кемеровская область - Кузбасс, Промышленновский муниципальный округ, с. Абышево, ул. Мира, з/у 49а (Падунская сельская территория)</t>
    </r>
  </si>
  <si>
    <t>1 17 15020 14 2522 150</t>
  </si>
  <si>
    <r>
      <t xml:space="preserve">Инициативные платежи, зачисляемые в бюджеты муниципальных округов </t>
    </r>
    <r>
      <rPr>
        <sz val="13"/>
        <color indexed="8"/>
        <rFont val="Times New Roman"/>
        <family val="1"/>
        <charset val="204"/>
      </rPr>
      <t>(Благоустройство спортивной площадки (текущий ремонт), расположенной по адресу: 652391, Кемеровская область - Кузбасс, Промышленновский муниципальный округ, с. Титово, ул. Молодежная, з/у 32б (Титовская сельская территория)</t>
    </r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</si>
  <si>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</si>
  <si>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</si>
  <si>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</si>
  <si>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</si>
  <si>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</si>
  <si>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1 08 07179 01 1000 110</t>
  </si>
  <si>
    <t>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</si>
  <si>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</si>
  <si>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</si>
  <si>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</si>
  <si>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</si>
  <si>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1 11 07000 00 0000 120</t>
  </si>
  <si>
    <t>Платежи от государственных и муниципальных унитарных предприятий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</si>
  <si>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</si>
  <si>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</si>
  <si>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</si>
  <si>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</si>
  <si>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</si>
  <si>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</si>
  <si>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</si>
  <si>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</si>
  <si>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</si>
  <si>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</si>
  <si>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</si>
  <si>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</si>
  <si>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</si>
  <si>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</si>
  <si>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</si>
  <si>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</si>
  <si>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</si>
  <si>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</si>
  <si>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1 16 01203 01 0010 140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</si>
  <si>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</si>
  <si>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</si>
  <si>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</si>
  <si>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</si>
  <si>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</si>
  <si>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</si>
  <si>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</si>
  <si>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</si>
  <si>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Прогноз поступления доходов в бюджет  Промышленновского муниципального округа на 2024 год и на плановый период 2025 и 2026 годов</t>
  </si>
  <si>
    <t>2026 год</t>
  </si>
  <si>
    <t>в т.ч. допнорматив (43,78% и 38,09%; 44,56% и 38,77%; 45,13% и 39,26%)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</si>
  <si>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</si>
  <si>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</si>
  <si>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</si>
  <si>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</si>
  <si>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1 16 02010 02 0002 140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</si>
  <si>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(штрафы, налагаемые административными комиссиями)</t>
  </si>
  <si>
    <t>2 02 25590 00 0000 150</t>
  </si>
  <si>
    <t>2 02 25590 14 0000 150</t>
  </si>
  <si>
    <t>2 02 25171 00 0000 150</t>
  </si>
  <si>
    <t>2 02 25171 14 0000 150</t>
  </si>
  <si>
    <t>2 02 25179 00 0000 150</t>
  </si>
  <si>
    <t>2 02 25179 14 0000 150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</si>
  <si>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</si>
  <si>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</si>
  <si>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2 02 27139 14 0000 150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</si>
  <si>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</si>
  <si>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муниципальных округов на техническое оснащение региональных и муниципальных музеев</t>
  </si>
  <si>
    <t>2 02 27139 00 0000 150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</si>
  <si>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</si>
  <si>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</si>
  <si>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техническое оснащение региональных и муниципальных музеев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</si>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</sst>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2" fillId="0" borderId="0">
      <alignment vertical="top" wrapText="1"/>
    </xf>
    <xf numFmtId="0" fontId="11" fillId="0" borderId="0"/>
  </cellStyleXfs>
  <cellXfs count="70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0" xfId="0" applyFont="1" applyBorder="1"/>
    <xf numFmtId="0" fontId="3" fillId="2" borderId="0" xfId="0" applyFont="1" applyFill="1" applyBorder="1" applyAlignment="1"/>
    <xf numFmtId="0" fontId="1" fillId="0" borderId="0" xfId="0" applyFont="1" applyBorder="1" applyAlignment="1">
      <alignment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3" fontId="3" fillId="2" borderId="0" xfId="0" applyNumberFormat="1" applyFont="1" applyFill="1" applyBorder="1"/>
    <xf numFmtId="0" fontId="3" fillId="0" borderId="0" xfId="0" applyFont="1" applyBorder="1"/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Border="1"/>
    <xf numFmtId="0" fontId="5" fillId="0" borderId="0" xfId="0" applyFont="1" applyBorder="1"/>
    <xf numFmtId="0" fontId="13" fillId="0" borderId="1" xfId="0" applyFont="1" applyBorder="1" applyAlignment="1">
      <alignment horizontal="justify" vertical="center" wrapText="1"/>
    </xf>
    <xf numFmtId="0" fontId="1" fillId="2" borderId="0" xfId="0" applyFont="1" applyFill="1" applyBorder="1"/>
    <xf numFmtId="3" fontId="1" fillId="2" borderId="0" xfId="0" applyNumberFormat="1" applyFont="1" applyFill="1" applyBorder="1"/>
    <xf numFmtId="0" fontId="3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3" fontId="3" fillId="0" borderId="0" xfId="0" applyNumberFormat="1" applyFont="1" applyBorder="1"/>
    <xf numFmtId="0" fontId="4" fillId="2" borderId="0" xfId="0" applyFont="1" applyFill="1" applyBorder="1"/>
    <xf numFmtId="0" fontId="3" fillId="2" borderId="0" xfId="0" applyFont="1" applyFill="1" applyBorder="1"/>
    <xf numFmtId="0" fontId="15" fillId="2" borderId="1" xfId="0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justify" vertical="center"/>
    </xf>
    <xf numFmtId="0" fontId="16" fillId="0" borderId="1" xfId="0" applyFont="1" applyBorder="1" applyAlignment="1">
      <alignment horizontal="justify" vertical="center" wrapText="1"/>
    </xf>
    <xf numFmtId="0" fontId="17" fillId="0" borderId="1" xfId="0" applyFont="1" applyBorder="1"/>
    <xf numFmtId="0" fontId="1" fillId="2" borderId="0" xfId="0" applyFont="1" applyFill="1" applyAlignment="1"/>
    <xf numFmtId="0" fontId="3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5" fillId="3" borderId="1" xfId="0" applyFont="1" applyFill="1" applyBorder="1" applyAlignment="1">
      <alignment vertical="center"/>
    </xf>
    <xf numFmtId="0" fontId="10" fillId="0" borderId="1" xfId="0" quotePrefix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wrapText="1"/>
    </xf>
    <xf numFmtId="0" fontId="1" fillId="2" borderId="1" xfId="0" applyFont="1" applyFill="1" applyBorder="1"/>
    <xf numFmtId="0" fontId="5" fillId="2" borderId="0" xfId="0" applyFont="1" applyFill="1" applyBorder="1"/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justify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justify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wrapText="1"/>
    </xf>
    <xf numFmtId="0" fontId="19" fillId="2" borderId="1" xfId="0" applyFont="1" applyFill="1" applyBorder="1" applyAlignment="1">
      <alignment horizontal="justify" wrapText="1"/>
    </xf>
    <xf numFmtId="164" fontId="20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0" xfId="0" applyFont="1" applyFill="1" applyAlignment="1">
      <alignment horizontal="justify" wrapText="1"/>
    </xf>
    <xf numFmtId="164" fontId="1" fillId="2" borderId="2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/>
    </xf>
    <xf numFmtId="0" fontId="8" fillId="2" borderId="0" xfId="0" applyFont="1" applyFill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4847217</xdr:colOff>
      <xdr:row>0</xdr:row>
      <xdr:rowOff>89645</xdr:rowOff>
    </xdr:from>
    <xdr:to>
      <xdr:col>5</xdr:col>
      <xdr:colOff>1</xdr:colOff>
      <xdr:row>3</xdr:row>
      <xdr:rowOff>134471</xdr:rowOff>
    </xdr:to>
    <xdr:sp macro="" textlink="">
      <xdr:nvSpPr>
        <xdr:cNvPr id="2" name="TextBox 1"/>
        <xdr:cNvSpPr txBox="1"/>
      </xdr:nvSpPr>
      <xdr:spPr>
        <a:xfrm>
          <a:off x="6752217" y="89645"/>
          <a:ext cx="3321872" cy="14679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300"/>
            </a:lnSpc>
          </a:pPr>
          <a:r>
            <a:rPr lang="ru-RU" sz="12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Приложение</a:t>
          </a:r>
          <a:r>
            <a:rPr lang="en-US" sz="12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№ </a:t>
          </a:r>
          <a:r>
            <a:rPr lang="en-US" sz="12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2</a:t>
          </a:r>
          <a:r>
            <a:rPr lang="ru-RU" sz="120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 </a:t>
          </a:r>
        </a:p>
        <a:p>
          <a:pPr algn="ctr"/>
          <a:r>
            <a:rPr lang="ru-RU" sz="12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Совета народных депутатов Промышленновского муниципального округа        от ___________ № ______ "О бюджете Промышленновского муниципального округа на 2024 год и плановый период 2025 и 2026</a:t>
          </a:r>
          <a:r>
            <a:rPr lang="ru-RU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200" b="0" i="0" u="none" strike="noStrike" baseline="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годов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83"/>
  <sheetViews>
    <sheetView showGridLines="0" tabSelected="1" zoomScale="85" zoomScaleNormal="85" zoomScaleSheetLayoutView="85" zoomScalePageLayoutView="70" workbookViewId="0">
      <selection activeCell="S7" sqref="S7"/>
    </sheetView>
  </sheetViews>
  <sheetFormatPr defaultColWidth="9.140625" defaultRowHeight="16.5" x14ac:dyDescent="0.25"/>
  <cols>
    <col min="1" max="1" width="28.5703125" style="1" customWidth="1"/>
    <col min="2" max="2" width="74.85546875" style="2" customWidth="1"/>
    <col min="3" max="4" width="16" style="1" customWidth="1"/>
    <col min="5" max="5" width="15.7109375" style="1" customWidth="1"/>
    <col min="6" max="6" width="9.140625" style="2"/>
    <col min="7" max="9" width="13" style="2" customWidth="1"/>
    <col min="10" max="16384" width="9.140625" style="2"/>
  </cols>
  <sheetData>
    <row r="1" spans="1:256" ht="9.75" customHeight="1" x14ac:dyDescent="0.25"/>
    <row r="2" spans="1:256" ht="85.9" customHeight="1" x14ac:dyDescent="0.25"/>
    <row r="3" spans="1:256" x14ac:dyDescent="0.25">
      <c r="C3" s="68"/>
      <c r="D3" s="68"/>
      <c r="E3" s="68"/>
    </row>
    <row r="4" spans="1:256" s="1" customFormat="1" x14ac:dyDescent="0.25">
      <c r="A4" s="32"/>
      <c r="B4" s="32"/>
      <c r="C4" s="69"/>
      <c r="D4" s="69"/>
      <c r="E4" s="69"/>
    </row>
    <row r="5" spans="1:256" ht="62.25" customHeight="1" x14ac:dyDescent="0.25">
      <c r="A5" s="67" t="s">
        <v>400</v>
      </c>
      <c r="B5" s="67"/>
      <c r="C5" s="67"/>
      <c r="D5" s="67"/>
      <c r="E5" s="67"/>
    </row>
    <row r="6" spans="1:256" ht="24.75" customHeight="1" x14ac:dyDescent="0.25">
      <c r="B6" s="5"/>
      <c r="C6" s="4"/>
      <c r="D6" s="4"/>
      <c r="E6" s="4" t="s">
        <v>0</v>
      </c>
    </row>
    <row r="7" spans="1:256" ht="49.5" x14ac:dyDescent="0.25">
      <c r="A7" s="6" t="s">
        <v>1</v>
      </c>
      <c r="B7" s="7" t="s">
        <v>2</v>
      </c>
      <c r="C7" s="43" t="s">
        <v>303</v>
      </c>
      <c r="D7" s="43" t="s">
        <v>364</v>
      </c>
      <c r="E7" s="43" t="s">
        <v>401</v>
      </c>
    </row>
    <row r="8" spans="1:256" s="3" customFormat="1" ht="21.75" customHeight="1" x14ac:dyDescent="0.25">
      <c r="A8" s="33" t="s">
        <v>3</v>
      </c>
      <c r="B8" s="18" t="s">
        <v>4</v>
      </c>
      <c r="C8" s="27">
        <f>+C9+C18+C28+C51+C61+C80+C87+C93+C103+C142+C40+C100</f>
        <v>557236</v>
      </c>
      <c r="D8" s="27">
        <f>+D9+D18+D28+D51+D61+D80+D87+D93+D103+D142+D40+D100</f>
        <v>608970</v>
      </c>
      <c r="E8" s="27">
        <f>+E9+E18+E28+E51+E61+E80+E87+E93+E103+E142+E40+E100</f>
        <v>647536</v>
      </c>
    </row>
    <row r="9" spans="1:256" s="11" customFormat="1" ht="21.75" customHeight="1" x14ac:dyDescent="0.25">
      <c r="A9" s="33" t="s">
        <v>5</v>
      </c>
      <c r="B9" s="18" t="s">
        <v>6</v>
      </c>
      <c r="C9" s="27">
        <f>+C10</f>
        <v>379693</v>
      </c>
      <c r="D9" s="27">
        <f>+D10</f>
        <v>411953</v>
      </c>
      <c r="E9" s="27">
        <f>+E10</f>
        <v>447111</v>
      </c>
      <c r="F9" s="8"/>
      <c r="G9" s="9"/>
      <c r="H9" s="10"/>
      <c r="I9" s="10"/>
      <c r="J9" s="10"/>
      <c r="K9" s="8"/>
      <c r="L9" s="9"/>
      <c r="M9" s="10"/>
      <c r="N9" s="10"/>
      <c r="O9" s="10"/>
      <c r="P9" s="8"/>
      <c r="Q9" s="9"/>
      <c r="R9" s="10"/>
      <c r="S9" s="10"/>
      <c r="T9" s="10"/>
      <c r="U9" s="8"/>
      <c r="V9" s="9"/>
      <c r="W9" s="10"/>
      <c r="X9" s="10"/>
      <c r="Y9" s="10"/>
      <c r="Z9" s="8"/>
      <c r="AA9" s="9"/>
      <c r="AB9" s="10"/>
      <c r="AC9" s="10"/>
      <c r="AD9" s="10"/>
      <c r="AE9" s="8"/>
      <c r="AF9" s="9"/>
      <c r="AG9" s="10"/>
      <c r="AH9" s="10"/>
      <c r="AI9" s="10"/>
      <c r="AJ9" s="8"/>
      <c r="AK9" s="9"/>
      <c r="AL9" s="10"/>
      <c r="AM9" s="10"/>
      <c r="AN9" s="10"/>
      <c r="AO9" s="8"/>
      <c r="AP9" s="9"/>
      <c r="AQ9" s="10"/>
      <c r="AR9" s="10"/>
      <c r="AS9" s="10"/>
      <c r="AT9" s="8"/>
      <c r="AU9" s="9"/>
      <c r="AV9" s="10"/>
      <c r="AW9" s="10"/>
      <c r="AX9" s="10"/>
      <c r="AY9" s="8"/>
      <c r="AZ9" s="9"/>
      <c r="BA9" s="10"/>
      <c r="BB9" s="10"/>
      <c r="BC9" s="10"/>
      <c r="BD9" s="8"/>
      <c r="BE9" s="9"/>
      <c r="BF9" s="10"/>
      <c r="BG9" s="10"/>
      <c r="BH9" s="10"/>
      <c r="BI9" s="8"/>
      <c r="BJ9" s="9"/>
      <c r="BK9" s="10"/>
      <c r="BL9" s="10"/>
      <c r="BM9" s="10"/>
      <c r="BN9" s="8"/>
      <c r="BO9" s="9"/>
      <c r="BP9" s="10"/>
      <c r="BQ9" s="10"/>
      <c r="BR9" s="10"/>
      <c r="BS9" s="8"/>
      <c r="BT9" s="9"/>
      <c r="BU9" s="10"/>
      <c r="BV9" s="10"/>
      <c r="BW9" s="10"/>
      <c r="BX9" s="8"/>
      <c r="BY9" s="9"/>
      <c r="BZ9" s="10"/>
      <c r="CA9" s="10"/>
      <c r="CB9" s="10"/>
      <c r="CC9" s="8"/>
      <c r="CD9" s="9"/>
      <c r="CE9" s="10"/>
      <c r="CF9" s="10"/>
      <c r="CG9" s="10"/>
      <c r="CH9" s="8"/>
      <c r="CI9" s="9"/>
      <c r="CJ9" s="10"/>
      <c r="CK9" s="10"/>
      <c r="CL9" s="10"/>
      <c r="CM9" s="8"/>
      <c r="CN9" s="9"/>
      <c r="CO9" s="10"/>
      <c r="CP9" s="10"/>
      <c r="CQ9" s="10"/>
      <c r="CR9" s="8"/>
      <c r="CS9" s="9"/>
      <c r="CT9" s="10"/>
      <c r="CU9" s="10"/>
      <c r="CV9" s="10"/>
      <c r="CW9" s="8"/>
      <c r="CX9" s="9"/>
      <c r="CY9" s="10"/>
      <c r="CZ9" s="10"/>
      <c r="DA9" s="10"/>
      <c r="DB9" s="8"/>
      <c r="DC9" s="9"/>
      <c r="DD9" s="10"/>
      <c r="DE9" s="10"/>
      <c r="DF9" s="10"/>
      <c r="DG9" s="8"/>
      <c r="DH9" s="9"/>
      <c r="DI9" s="10"/>
      <c r="DJ9" s="10"/>
      <c r="DK9" s="10"/>
      <c r="DL9" s="8"/>
      <c r="DM9" s="9"/>
      <c r="DN9" s="10"/>
      <c r="DO9" s="10"/>
      <c r="DP9" s="10"/>
      <c r="DQ9" s="8"/>
      <c r="DR9" s="9"/>
      <c r="DS9" s="10"/>
      <c r="DT9" s="10"/>
      <c r="DU9" s="10"/>
      <c r="DV9" s="8"/>
      <c r="DW9" s="9"/>
      <c r="DX9" s="10"/>
      <c r="DY9" s="10"/>
      <c r="DZ9" s="10"/>
      <c r="EA9" s="8"/>
      <c r="EB9" s="9"/>
      <c r="EC9" s="10"/>
      <c r="ED9" s="10"/>
      <c r="EE9" s="10"/>
      <c r="EF9" s="8"/>
      <c r="EG9" s="9"/>
      <c r="EH9" s="10"/>
      <c r="EI9" s="10"/>
      <c r="EJ9" s="10"/>
      <c r="EK9" s="8"/>
      <c r="EL9" s="9"/>
      <c r="EM9" s="10"/>
      <c r="EN9" s="10"/>
      <c r="EO9" s="10"/>
      <c r="EP9" s="8"/>
      <c r="EQ9" s="9"/>
      <c r="ER9" s="10"/>
      <c r="ES9" s="10"/>
      <c r="ET9" s="10"/>
      <c r="EU9" s="8"/>
      <c r="EV9" s="9"/>
      <c r="EW9" s="10"/>
      <c r="EX9" s="10"/>
      <c r="EY9" s="10"/>
      <c r="EZ9" s="8"/>
      <c r="FA9" s="9"/>
      <c r="FB9" s="10"/>
      <c r="FC9" s="10"/>
      <c r="FD9" s="10"/>
      <c r="FE9" s="8"/>
      <c r="FF9" s="9"/>
      <c r="FG9" s="10"/>
      <c r="FH9" s="10"/>
      <c r="FI9" s="10"/>
      <c r="FJ9" s="8"/>
      <c r="FK9" s="9"/>
      <c r="FL9" s="10"/>
      <c r="FM9" s="10"/>
      <c r="FN9" s="10"/>
      <c r="FO9" s="8"/>
      <c r="FP9" s="9"/>
      <c r="FQ9" s="10"/>
      <c r="FR9" s="10"/>
      <c r="FS9" s="10"/>
      <c r="FT9" s="8"/>
      <c r="FU9" s="9"/>
      <c r="FV9" s="10"/>
      <c r="FW9" s="10"/>
      <c r="FX9" s="10"/>
      <c r="FY9" s="8"/>
      <c r="FZ9" s="9"/>
      <c r="GA9" s="10"/>
      <c r="GB9" s="10"/>
      <c r="GC9" s="10"/>
      <c r="GD9" s="8"/>
      <c r="GE9" s="9"/>
      <c r="GF9" s="10"/>
      <c r="GG9" s="10"/>
      <c r="GH9" s="10"/>
      <c r="GI9" s="8"/>
      <c r="GJ9" s="9"/>
      <c r="GK9" s="10"/>
      <c r="GL9" s="10"/>
      <c r="GM9" s="10"/>
      <c r="GN9" s="8"/>
      <c r="GO9" s="9"/>
      <c r="GP9" s="10"/>
      <c r="GQ9" s="10"/>
      <c r="GR9" s="10"/>
      <c r="GS9" s="8"/>
      <c r="GT9" s="9"/>
      <c r="GU9" s="10"/>
      <c r="GV9" s="10"/>
      <c r="GW9" s="10"/>
      <c r="GX9" s="8"/>
      <c r="GY9" s="9"/>
      <c r="GZ9" s="10"/>
      <c r="HA9" s="10"/>
      <c r="HB9" s="10"/>
      <c r="HC9" s="8"/>
      <c r="HD9" s="9"/>
      <c r="HE9" s="10"/>
      <c r="HF9" s="10"/>
      <c r="HG9" s="10"/>
      <c r="HH9" s="8"/>
      <c r="HI9" s="9"/>
      <c r="HJ9" s="10"/>
      <c r="HK9" s="10"/>
      <c r="HL9" s="10"/>
      <c r="HM9" s="8"/>
      <c r="HN9" s="9"/>
      <c r="HO9" s="10"/>
      <c r="HP9" s="10"/>
      <c r="HQ9" s="10"/>
      <c r="HR9" s="8"/>
      <c r="HS9" s="9"/>
      <c r="HT9" s="10"/>
      <c r="HU9" s="10"/>
      <c r="HV9" s="10"/>
      <c r="HW9" s="8"/>
      <c r="HX9" s="9"/>
      <c r="HY9" s="10"/>
      <c r="HZ9" s="10"/>
      <c r="IA9" s="10"/>
      <c r="IB9" s="8"/>
      <c r="IC9" s="9"/>
      <c r="ID9" s="10"/>
      <c r="IE9" s="10"/>
      <c r="IF9" s="10"/>
      <c r="IG9" s="8"/>
      <c r="IH9" s="9"/>
      <c r="II9" s="10"/>
      <c r="IJ9" s="10"/>
      <c r="IK9" s="10"/>
      <c r="IL9" s="8"/>
      <c r="IM9" s="9"/>
      <c r="IN9" s="10"/>
      <c r="IO9" s="10"/>
      <c r="IP9" s="10"/>
      <c r="IQ9" s="8"/>
      <c r="IR9" s="9"/>
      <c r="IS9" s="10"/>
      <c r="IT9" s="10"/>
      <c r="IU9" s="10"/>
      <c r="IV9" s="8"/>
    </row>
    <row r="10" spans="1:256" s="11" customFormat="1" ht="21.75" customHeight="1" x14ac:dyDescent="0.25">
      <c r="A10" s="34" t="s">
        <v>7</v>
      </c>
      <c r="B10" s="19" t="s">
        <v>8</v>
      </c>
      <c r="C10" s="28">
        <f>+C12+C13+C14+C15+C16+C17</f>
        <v>379693</v>
      </c>
      <c r="D10" s="28">
        <f t="shared" ref="D10:E10" si="0">+D12+D13+D14+D15+D16+D17</f>
        <v>411953</v>
      </c>
      <c r="E10" s="28">
        <f t="shared" si="0"/>
        <v>447111</v>
      </c>
      <c r="G10" s="23"/>
    </row>
    <row r="11" spans="1:256" s="11" customFormat="1" ht="31.5" x14ac:dyDescent="0.25">
      <c r="A11" s="34"/>
      <c r="B11" s="56" t="s">
        <v>402</v>
      </c>
      <c r="C11" s="57">
        <v>282937</v>
      </c>
      <c r="D11" s="57">
        <v>308351</v>
      </c>
      <c r="E11" s="57">
        <v>335733</v>
      </c>
    </row>
    <row r="12" spans="1:256" s="13" customFormat="1" ht="83.25" x14ac:dyDescent="0.3">
      <c r="A12" s="34" t="s">
        <v>9</v>
      </c>
      <c r="B12" s="19" t="s">
        <v>10</v>
      </c>
      <c r="C12" s="28">
        <v>373790</v>
      </c>
      <c r="D12" s="28">
        <v>405749</v>
      </c>
      <c r="E12" s="28">
        <v>440643</v>
      </c>
      <c r="J12" s="11"/>
      <c r="K12" s="11"/>
      <c r="L12" s="11"/>
    </row>
    <row r="13" spans="1:256" s="13" customFormat="1" ht="116.25" x14ac:dyDescent="0.3">
      <c r="A13" s="34" t="s">
        <v>11</v>
      </c>
      <c r="B13" s="19" t="s">
        <v>12</v>
      </c>
      <c r="C13" s="28">
        <v>725</v>
      </c>
      <c r="D13" s="28">
        <v>785</v>
      </c>
      <c r="E13" s="28">
        <v>850</v>
      </c>
    </row>
    <row r="14" spans="1:256" s="13" customFormat="1" ht="50.25" x14ac:dyDescent="0.3">
      <c r="A14" s="34" t="s">
        <v>13</v>
      </c>
      <c r="B14" s="19" t="s">
        <v>14</v>
      </c>
      <c r="C14" s="28">
        <v>3077</v>
      </c>
      <c r="D14" s="28">
        <v>3142</v>
      </c>
      <c r="E14" s="28">
        <v>3151</v>
      </c>
    </row>
    <row r="15" spans="1:256" s="13" customFormat="1" ht="83.25" x14ac:dyDescent="0.3">
      <c r="A15" s="58" t="s">
        <v>116</v>
      </c>
      <c r="B15" s="59" t="s">
        <v>335</v>
      </c>
      <c r="C15" s="60">
        <v>533</v>
      </c>
      <c r="D15" s="60">
        <v>578</v>
      </c>
      <c r="E15" s="60">
        <v>628</v>
      </c>
    </row>
    <row r="16" spans="1:256" s="11" customFormat="1" ht="99" x14ac:dyDescent="0.25">
      <c r="A16" s="58" t="s">
        <v>336</v>
      </c>
      <c r="B16" s="19" t="s">
        <v>337</v>
      </c>
      <c r="C16" s="28">
        <v>1550</v>
      </c>
      <c r="D16" s="28">
        <v>1680</v>
      </c>
      <c r="E16" s="28">
        <v>1820</v>
      </c>
      <c r="F16" s="8"/>
      <c r="G16" s="9"/>
      <c r="H16" s="10"/>
      <c r="I16" s="10"/>
      <c r="J16" s="10"/>
      <c r="K16" s="8"/>
      <c r="L16" s="9"/>
      <c r="M16" s="10"/>
      <c r="N16" s="10"/>
      <c r="O16" s="10"/>
      <c r="P16" s="8"/>
      <c r="Q16" s="9"/>
      <c r="R16" s="10"/>
      <c r="S16" s="10"/>
      <c r="T16" s="10"/>
      <c r="U16" s="8"/>
      <c r="V16" s="9"/>
      <c r="W16" s="10"/>
      <c r="X16" s="10"/>
      <c r="Y16" s="10"/>
      <c r="Z16" s="8"/>
      <c r="AA16" s="9"/>
      <c r="AB16" s="10"/>
      <c r="AC16" s="10"/>
      <c r="AD16" s="10"/>
      <c r="AE16" s="8"/>
      <c r="AF16" s="9"/>
      <c r="AG16" s="10"/>
      <c r="AH16" s="10"/>
      <c r="AI16" s="10"/>
      <c r="AJ16" s="8"/>
      <c r="AK16" s="9"/>
      <c r="AL16" s="10"/>
      <c r="AM16" s="10"/>
      <c r="AN16" s="10"/>
      <c r="AO16" s="8"/>
      <c r="AP16" s="9"/>
      <c r="AQ16" s="10"/>
      <c r="AR16" s="10"/>
      <c r="AS16" s="10"/>
      <c r="AT16" s="8"/>
      <c r="AU16" s="9"/>
      <c r="AV16" s="10"/>
      <c r="AW16" s="10"/>
      <c r="AX16" s="10"/>
      <c r="AY16" s="8"/>
      <c r="AZ16" s="9"/>
      <c r="BA16" s="10"/>
      <c r="BB16" s="10"/>
      <c r="BC16" s="10"/>
      <c r="BD16" s="8"/>
      <c r="BE16" s="9"/>
      <c r="BF16" s="10"/>
      <c r="BG16" s="10"/>
      <c r="BH16" s="10"/>
      <c r="BI16" s="8"/>
      <c r="BJ16" s="9"/>
      <c r="BK16" s="10"/>
      <c r="BL16" s="10"/>
      <c r="BM16" s="10"/>
      <c r="BN16" s="8"/>
      <c r="BO16" s="9"/>
      <c r="BP16" s="10"/>
      <c r="BQ16" s="10"/>
      <c r="BR16" s="10"/>
      <c r="BS16" s="8"/>
      <c r="BT16" s="9"/>
      <c r="BU16" s="10"/>
      <c r="BV16" s="10"/>
      <c r="BW16" s="10"/>
      <c r="BX16" s="8"/>
      <c r="BY16" s="9"/>
      <c r="BZ16" s="10"/>
      <c r="CA16" s="10"/>
      <c r="CB16" s="10"/>
      <c r="CC16" s="8"/>
      <c r="CD16" s="9"/>
      <c r="CE16" s="10"/>
      <c r="CF16" s="10"/>
      <c r="CG16" s="10"/>
      <c r="CH16" s="8"/>
      <c r="CI16" s="9"/>
      <c r="CJ16" s="10"/>
      <c r="CK16" s="10"/>
      <c r="CL16" s="10"/>
      <c r="CM16" s="8"/>
      <c r="CN16" s="9"/>
      <c r="CO16" s="10"/>
      <c r="CP16" s="10"/>
      <c r="CQ16" s="10"/>
      <c r="CR16" s="8"/>
      <c r="CS16" s="9"/>
      <c r="CT16" s="10"/>
      <c r="CU16" s="10"/>
      <c r="CV16" s="10"/>
      <c r="CW16" s="8"/>
      <c r="CX16" s="9"/>
      <c r="CY16" s="10"/>
      <c r="CZ16" s="10"/>
      <c r="DA16" s="10"/>
      <c r="DB16" s="8"/>
      <c r="DC16" s="9"/>
      <c r="DD16" s="10"/>
      <c r="DE16" s="10"/>
      <c r="DF16" s="10"/>
      <c r="DG16" s="8"/>
      <c r="DH16" s="9"/>
      <c r="DI16" s="10"/>
      <c r="DJ16" s="10"/>
      <c r="DK16" s="10"/>
      <c r="DL16" s="8"/>
      <c r="DM16" s="9"/>
      <c r="DN16" s="10"/>
      <c r="DO16" s="10"/>
      <c r="DP16" s="10"/>
      <c r="DQ16" s="8"/>
      <c r="DR16" s="9"/>
      <c r="DS16" s="10"/>
      <c r="DT16" s="10"/>
      <c r="DU16" s="10"/>
      <c r="DV16" s="8"/>
      <c r="DW16" s="9"/>
      <c r="DX16" s="10"/>
      <c r="DY16" s="10"/>
      <c r="DZ16" s="10"/>
      <c r="EA16" s="8"/>
      <c r="EB16" s="9"/>
      <c r="EC16" s="10"/>
      <c r="ED16" s="10"/>
      <c r="EE16" s="10"/>
      <c r="EF16" s="8"/>
      <c r="EG16" s="9"/>
      <c r="EH16" s="10"/>
      <c r="EI16" s="10"/>
      <c r="EJ16" s="10"/>
      <c r="EK16" s="8"/>
      <c r="EL16" s="9"/>
      <c r="EM16" s="10"/>
      <c r="EN16" s="10"/>
      <c r="EO16" s="10"/>
      <c r="EP16" s="8"/>
      <c r="EQ16" s="9"/>
      <c r="ER16" s="10"/>
      <c r="ES16" s="10"/>
      <c r="ET16" s="10"/>
      <c r="EU16" s="8"/>
      <c r="EV16" s="9"/>
      <c r="EW16" s="10"/>
      <c r="EX16" s="10"/>
      <c r="EY16" s="10"/>
      <c r="EZ16" s="8"/>
      <c r="FA16" s="9"/>
      <c r="FB16" s="10"/>
      <c r="FC16" s="10"/>
      <c r="FD16" s="10"/>
      <c r="FE16" s="8"/>
      <c r="FF16" s="9"/>
      <c r="FG16" s="10"/>
      <c r="FH16" s="10"/>
      <c r="FI16" s="10"/>
      <c r="FJ16" s="8"/>
      <c r="FK16" s="9"/>
      <c r="FL16" s="10"/>
      <c r="FM16" s="10"/>
      <c r="FN16" s="10"/>
      <c r="FO16" s="8"/>
      <c r="FP16" s="9"/>
      <c r="FQ16" s="10"/>
      <c r="FR16" s="10"/>
      <c r="FS16" s="10"/>
      <c r="FT16" s="8"/>
      <c r="FU16" s="9"/>
      <c r="FV16" s="10"/>
      <c r="FW16" s="10"/>
      <c r="FX16" s="10"/>
      <c r="FY16" s="8"/>
      <c r="FZ16" s="9"/>
      <c r="GA16" s="10"/>
      <c r="GB16" s="10"/>
      <c r="GC16" s="10"/>
      <c r="GD16" s="8"/>
      <c r="GE16" s="9"/>
      <c r="GF16" s="10"/>
      <c r="GG16" s="10"/>
      <c r="GH16" s="10"/>
      <c r="GI16" s="8"/>
      <c r="GJ16" s="9"/>
      <c r="GK16" s="10"/>
      <c r="GL16" s="10"/>
      <c r="GM16" s="10"/>
      <c r="GN16" s="8"/>
      <c r="GO16" s="9"/>
      <c r="GP16" s="10"/>
      <c r="GQ16" s="10"/>
      <c r="GR16" s="10"/>
      <c r="GS16" s="8"/>
      <c r="GT16" s="9"/>
      <c r="GU16" s="10"/>
      <c r="GV16" s="10"/>
      <c r="GW16" s="10"/>
      <c r="GX16" s="8"/>
      <c r="GY16" s="9"/>
      <c r="GZ16" s="10"/>
      <c r="HA16" s="10"/>
      <c r="HB16" s="10"/>
      <c r="HC16" s="8"/>
      <c r="HD16" s="9"/>
      <c r="HE16" s="10"/>
      <c r="HF16" s="10"/>
      <c r="HG16" s="10"/>
      <c r="HH16" s="8"/>
      <c r="HI16" s="9"/>
      <c r="HJ16" s="10"/>
      <c r="HK16" s="10"/>
      <c r="HL16" s="10"/>
      <c r="HM16" s="8"/>
      <c r="HN16" s="9"/>
      <c r="HO16" s="10"/>
      <c r="HP16" s="10"/>
      <c r="HQ16" s="10"/>
      <c r="HR16" s="8"/>
      <c r="HS16" s="9"/>
      <c r="HT16" s="10"/>
      <c r="HU16" s="10"/>
      <c r="HV16" s="10"/>
      <c r="HW16" s="8"/>
      <c r="HX16" s="9"/>
      <c r="HY16" s="10"/>
      <c r="HZ16" s="10"/>
      <c r="IA16" s="10"/>
      <c r="IB16" s="8"/>
      <c r="IC16" s="9"/>
      <c r="ID16" s="10"/>
      <c r="IE16" s="10"/>
      <c r="IF16" s="10"/>
      <c r="IG16" s="8"/>
      <c r="IH16" s="9"/>
      <c r="II16" s="10"/>
      <c r="IJ16" s="10"/>
      <c r="IK16" s="10"/>
      <c r="IL16" s="8"/>
      <c r="IM16" s="9"/>
      <c r="IN16" s="10"/>
      <c r="IO16" s="10"/>
      <c r="IP16" s="10"/>
      <c r="IQ16" s="8"/>
      <c r="IR16" s="9"/>
      <c r="IS16" s="10"/>
      <c r="IT16" s="10"/>
      <c r="IU16" s="10"/>
      <c r="IV16" s="8"/>
    </row>
    <row r="17" spans="1:256" s="11" customFormat="1" ht="49.5" x14ac:dyDescent="0.25">
      <c r="A17" s="58" t="s">
        <v>403</v>
      </c>
      <c r="B17" s="19" t="s">
        <v>404</v>
      </c>
      <c r="C17" s="28">
        <v>18</v>
      </c>
      <c r="D17" s="28">
        <v>19</v>
      </c>
      <c r="E17" s="28">
        <v>19</v>
      </c>
      <c r="F17" s="8"/>
      <c r="G17" s="9"/>
      <c r="H17" s="10"/>
      <c r="I17" s="10"/>
      <c r="J17" s="10"/>
      <c r="K17" s="8"/>
      <c r="L17" s="9"/>
      <c r="M17" s="10"/>
      <c r="N17" s="10"/>
      <c r="O17" s="10"/>
      <c r="P17" s="8"/>
      <c r="Q17" s="9"/>
      <c r="R17" s="10"/>
      <c r="S17" s="10"/>
      <c r="T17" s="10"/>
      <c r="U17" s="8"/>
      <c r="V17" s="9"/>
      <c r="W17" s="10"/>
      <c r="X17" s="10"/>
      <c r="Y17" s="10"/>
      <c r="Z17" s="8"/>
      <c r="AA17" s="9"/>
      <c r="AB17" s="10"/>
      <c r="AC17" s="10"/>
      <c r="AD17" s="10"/>
      <c r="AE17" s="8"/>
      <c r="AF17" s="9"/>
      <c r="AG17" s="10"/>
      <c r="AH17" s="10"/>
      <c r="AI17" s="10"/>
      <c r="AJ17" s="8"/>
      <c r="AK17" s="9"/>
      <c r="AL17" s="10"/>
      <c r="AM17" s="10"/>
      <c r="AN17" s="10"/>
      <c r="AO17" s="8"/>
      <c r="AP17" s="9"/>
      <c r="AQ17" s="10"/>
      <c r="AR17" s="10"/>
      <c r="AS17" s="10"/>
      <c r="AT17" s="8"/>
      <c r="AU17" s="9"/>
      <c r="AV17" s="10"/>
      <c r="AW17" s="10"/>
      <c r="AX17" s="10"/>
      <c r="AY17" s="8"/>
      <c r="AZ17" s="9"/>
      <c r="BA17" s="10"/>
      <c r="BB17" s="10"/>
      <c r="BC17" s="10"/>
      <c r="BD17" s="8"/>
      <c r="BE17" s="9"/>
      <c r="BF17" s="10"/>
      <c r="BG17" s="10"/>
      <c r="BH17" s="10"/>
      <c r="BI17" s="8"/>
      <c r="BJ17" s="9"/>
      <c r="BK17" s="10"/>
      <c r="BL17" s="10"/>
      <c r="BM17" s="10"/>
      <c r="BN17" s="8"/>
      <c r="BO17" s="9"/>
      <c r="BP17" s="10"/>
      <c r="BQ17" s="10"/>
      <c r="BR17" s="10"/>
      <c r="BS17" s="8"/>
      <c r="BT17" s="9"/>
      <c r="BU17" s="10"/>
      <c r="BV17" s="10"/>
      <c r="BW17" s="10"/>
      <c r="BX17" s="8"/>
      <c r="BY17" s="9"/>
      <c r="BZ17" s="10"/>
      <c r="CA17" s="10"/>
      <c r="CB17" s="10"/>
      <c r="CC17" s="8"/>
      <c r="CD17" s="9"/>
      <c r="CE17" s="10"/>
      <c r="CF17" s="10"/>
      <c r="CG17" s="10"/>
      <c r="CH17" s="8"/>
      <c r="CI17" s="9"/>
      <c r="CJ17" s="10"/>
      <c r="CK17" s="10"/>
      <c r="CL17" s="10"/>
      <c r="CM17" s="8"/>
      <c r="CN17" s="9"/>
      <c r="CO17" s="10"/>
      <c r="CP17" s="10"/>
      <c r="CQ17" s="10"/>
      <c r="CR17" s="8"/>
      <c r="CS17" s="9"/>
      <c r="CT17" s="10"/>
      <c r="CU17" s="10"/>
      <c r="CV17" s="10"/>
      <c r="CW17" s="8"/>
      <c r="CX17" s="9"/>
      <c r="CY17" s="10"/>
      <c r="CZ17" s="10"/>
      <c r="DA17" s="10"/>
      <c r="DB17" s="8"/>
      <c r="DC17" s="9"/>
      <c r="DD17" s="10"/>
      <c r="DE17" s="10"/>
      <c r="DF17" s="10"/>
      <c r="DG17" s="8"/>
      <c r="DH17" s="9"/>
      <c r="DI17" s="10"/>
      <c r="DJ17" s="10"/>
      <c r="DK17" s="10"/>
      <c r="DL17" s="8"/>
      <c r="DM17" s="9"/>
      <c r="DN17" s="10"/>
      <c r="DO17" s="10"/>
      <c r="DP17" s="10"/>
      <c r="DQ17" s="8"/>
      <c r="DR17" s="9"/>
      <c r="DS17" s="10"/>
      <c r="DT17" s="10"/>
      <c r="DU17" s="10"/>
      <c r="DV17" s="8"/>
      <c r="DW17" s="9"/>
      <c r="DX17" s="10"/>
      <c r="DY17" s="10"/>
      <c r="DZ17" s="10"/>
      <c r="EA17" s="8"/>
      <c r="EB17" s="9"/>
      <c r="EC17" s="10"/>
      <c r="ED17" s="10"/>
      <c r="EE17" s="10"/>
      <c r="EF17" s="8"/>
      <c r="EG17" s="9"/>
      <c r="EH17" s="10"/>
      <c r="EI17" s="10"/>
      <c r="EJ17" s="10"/>
      <c r="EK17" s="8"/>
      <c r="EL17" s="9"/>
      <c r="EM17" s="10"/>
      <c r="EN17" s="10"/>
      <c r="EO17" s="10"/>
      <c r="EP17" s="8"/>
      <c r="EQ17" s="9"/>
      <c r="ER17" s="10"/>
      <c r="ES17" s="10"/>
      <c r="ET17" s="10"/>
      <c r="EU17" s="8"/>
      <c r="EV17" s="9"/>
      <c r="EW17" s="10"/>
      <c r="EX17" s="10"/>
      <c r="EY17" s="10"/>
      <c r="EZ17" s="8"/>
      <c r="FA17" s="9"/>
      <c r="FB17" s="10"/>
      <c r="FC17" s="10"/>
      <c r="FD17" s="10"/>
      <c r="FE17" s="8"/>
      <c r="FF17" s="9"/>
      <c r="FG17" s="10"/>
      <c r="FH17" s="10"/>
      <c r="FI17" s="10"/>
      <c r="FJ17" s="8"/>
      <c r="FK17" s="9"/>
      <c r="FL17" s="10"/>
      <c r="FM17" s="10"/>
      <c r="FN17" s="10"/>
      <c r="FO17" s="8"/>
      <c r="FP17" s="9"/>
      <c r="FQ17" s="10"/>
      <c r="FR17" s="10"/>
      <c r="FS17" s="10"/>
      <c r="FT17" s="8"/>
      <c r="FU17" s="9"/>
      <c r="FV17" s="10"/>
      <c r="FW17" s="10"/>
      <c r="FX17" s="10"/>
      <c r="FY17" s="8"/>
      <c r="FZ17" s="9"/>
      <c r="GA17" s="10"/>
      <c r="GB17" s="10"/>
      <c r="GC17" s="10"/>
      <c r="GD17" s="8"/>
      <c r="GE17" s="9"/>
      <c r="GF17" s="10"/>
      <c r="GG17" s="10"/>
      <c r="GH17" s="10"/>
      <c r="GI17" s="8"/>
      <c r="GJ17" s="9"/>
      <c r="GK17" s="10"/>
      <c r="GL17" s="10"/>
      <c r="GM17" s="10"/>
      <c r="GN17" s="8"/>
      <c r="GO17" s="9"/>
      <c r="GP17" s="10"/>
      <c r="GQ17" s="10"/>
      <c r="GR17" s="10"/>
      <c r="GS17" s="8"/>
      <c r="GT17" s="9"/>
      <c r="GU17" s="10"/>
      <c r="GV17" s="10"/>
      <c r="GW17" s="10"/>
      <c r="GX17" s="8"/>
      <c r="GY17" s="9"/>
      <c r="GZ17" s="10"/>
      <c r="HA17" s="10"/>
      <c r="HB17" s="10"/>
      <c r="HC17" s="8"/>
      <c r="HD17" s="9"/>
      <c r="HE17" s="10"/>
      <c r="HF17" s="10"/>
      <c r="HG17" s="10"/>
      <c r="HH17" s="8"/>
      <c r="HI17" s="9"/>
      <c r="HJ17" s="10"/>
      <c r="HK17" s="10"/>
      <c r="HL17" s="10"/>
      <c r="HM17" s="8"/>
      <c r="HN17" s="9"/>
      <c r="HO17" s="10"/>
      <c r="HP17" s="10"/>
      <c r="HQ17" s="10"/>
      <c r="HR17" s="8"/>
      <c r="HS17" s="9"/>
      <c r="HT17" s="10"/>
      <c r="HU17" s="10"/>
      <c r="HV17" s="10"/>
      <c r="HW17" s="8"/>
      <c r="HX17" s="9"/>
      <c r="HY17" s="10"/>
      <c r="HZ17" s="10"/>
      <c r="IA17" s="10"/>
      <c r="IB17" s="8"/>
      <c r="IC17" s="9"/>
      <c r="ID17" s="10"/>
      <c r="IE17" s="10"/>
      <c r="IF17" s="10"/>
      <c r="IG17" s="8"/>
      <c r="IH17" s="9"/>
      <c r="II17" s="10"/>
      <c r="IJ17" s="10"/>
      <c r="IK17" s="10"/>
      <c r="IL17" s="8"/>
      <c r="IM17" s="9"/>
      <c r="IN17" s="10"/>
      <c r="IO17" s="10"/>
      <c r="IP17" s="10"/>
      <c r="IQ17" s="8"/>
      <c r="IR17" s="9"/>
      <c r="IS17" s="10"/>
      <c r="IT17" s="10"/>
      <c r="IU17" s="10"/>
      <c r="IV17" s="8"/>
    </row>
    <row r="18" spans="1:256" s="11" customFormat="1" ht="33" x14ac:dyDescent="0.25">
      <c r="A18" s="33" t="s">
        <v>15</v>
      </c>
      <c r="B18" s="18" t="s">
        <v>16</v>
      </c>
      <c r="C18" s="27">
        <f>+C19</f>
        <v>29010</v>
      </c>
      <c r="D18" s="27">
        <f>+D19</f>
        <v>31024</v>
      </c>
      <c r="E18" s="27">
        <f>+E19</f>
        <v>32916</v>
      </c>
    </row>
    <row r="19" spans="1:256" s="13" customFormat="1" ht="33.75" x14ac:dyDescent="0.3">
      <c r="A19" s="34" t="s">
        <v>17</v>
      </c>
      <c r="B19" s="19" t="s">
        <v>18</v>
      </c>
      <c r="C19" s="28">
        <f>+C20+C22+C24+C26</f>
        <v>29010</v>
      </c>
      <c r="D19" s="28">
        <f>+D20+D22+D24+D26</f>
        <v>31024</v>
      </c>
      <c r="E19" s="28">
        <f>+E20+E22+E24+E26</f>
        <v>32916</v>
      </c>
    </row>
    <row r="20" spans="1:256" s="13" customFormat="1" ht="66" x14ac:dyDescent="0.3">
      <c r="A20" s="34" t="s">
        <v>19</v>
      </c>
      <c r="B20" s="22" t="s">
        <v>143</v>
      </c>
      <c r="C20" s="28">
        <f>+C21</f>
        <v>15130</v>
      </c>
      <c r="D20" s="28">
        <f>+D21</f>
        <v>16140</v>
      </c>
      <c r="E20" s="28">
        <f>+E21</f>
        <v>17146</v>
      </c>
    </row>
    <row r="21" spans="1:256" s="13" customFormat="1" ht="115.5" x14ac:dyDescent="0.3">
      <c r="A21" s="35" t="s">
        <v>148</v>
      </c>
      <c r="B21" s="22" t="s">
        <v>147</v>
      </c>
      <c r="C21" s="28">
        <v>15130</v>
      </c>
      <c r="D21" s="28">
        <v>16140</v>
      </c>
      <c r="E21" s="28">
        <v>17146</v>
      </c>
    </row>
    <row r="22" spans="1:256" s="13" customFormat="1" ht="82.5" x14ac:dyDescent="0.3">
      <c r="A22" s="34" t="s">
        <v>20</v>
      </c>
      <c r="B22" s="22" t="s">
        <v>144</v>
      </c>
      <c r="C22" s="28">
        <f>+C23</f>
        <v>72</v>
      </c>
      <c r="D22" s="28">
        <f>+D23</f>
        <v>85</v>
      </c>
      <c r="E22" s="28">
        <f>+E23</f>
        <v>91</v>
      </c>
    </row>
    <row r="23" spans="1:256" s="13" customFormat="1" ht="132" x14ac:dyDescent="0.3">
      <c r="A23" s="35" t="s">
        <v>149</v>
      </c>
      <c r="B23" s="22" t="s">
        <v>150</v>
      </c>
      <c r="C23" s="28">
        <v>72</v>
      </c>
      <c r="D23" s="28">
        <v>85</v>
      </c>
      <c r="E23" s="28">
        <v>91</v>
      </c>
    </row>
    <row r="24" spans="1:256" s="13" customFormat="1" ht="66" x14ac:dyDescent="0.3">
      <c r="A24" s="34" t="s">
        <v>21</v>
      </c>
      <c r="B24" s="22" t="s">
        <v>146</v>
      </c>
      <c r="C24" s="28">
        <f>+C25</f>
        <v>15688</v>
      </c>
      <c r="D24" s="28">
        <f>+D25</f>
        <v>16805</v>
      </c>
      <c r="E24" s="28">
        <f>+E25</f>
        <v>17857</v>
      </c>
    </row>
    <row r="25" spans="1:256" s="13" customFormat="1" ht="115.5" x14ac:dyDescent="0.3">
      <c r="A25" s="35" t="s">
        <v>151</v>
      </c>
      <c r="B25" s="22" t="s">
        <v>145</v>
      </c>
      <c r="C25" s="28">
        <v>15688</v>
      </c>
      <c r="D25" s="28">
        <v>16805</v>
      </c>
      <c r="E25" s="28">
        <v>17857</v>
      </c>
    </row>
    <row r="26" spans="1:256" s="13" customFormat="1" ht="66.75" x14ac:dyDescent="0.3">
      <c r="A26" s="34" t="s">
        <v>95</v>
      </c>
      <c r="B26" s="19" t="s">
        <v>96</v>
      </c>
      <c r="C26" s="28">
        <f>+C27</f>
        <v>-1880</v>
      </c>
      <c r="D26" s="28">
        <f>+D27</f>
        <v>-2006</v>
      </c>
      <c r="E26" s="28">
        <f>+E27</f>
        <v>-2178</v>
      </c>
    </row>
    <row r="27" spans="1:256" s="11" customFormat="1" ht="115.5" x14ac:dyDescent="0.25">
      <c r="A27" s="35" t="s">
        <v>152</v>
      </c>
      <c r="B27" s="22" t="s">
        <v>153</v>
      </c>
      <c r="C27" s="28">
        <v>-1880</v>
      </c>
      <c r="D27" s="28">
        <v>-2006</v>
      </c>
      <c r="E27" s="28">
        <v>-2178</v>
      </c>
      <c r="F27" s="8"/>
      <c r="G27" s="9"/>
      <c r="H27" s="10"/>
      <c r="I27" s="10"/>
      <c r="J27" s="10"/>
      <c r="K27" s="8"/>
      <c r="L27" s="9"/>
      <c r="M27" s="10"/>
      <c r="N27" s="10"/>
      <c r="O27" s="10"/>
      <c r="P27" s="8"/>
      <c r="Q27" s="9"/>
      <c r="R27" s="10"/>
      <c r="S27" s="10"/>
      <c r="T27" s="10"/>
      <c r="U27" s="8"/>
      <c r="V27" s="9"/>
      <c r="W27" s="10"/>
      <c r="X27" s="10"/>
      <c r="Y27" s="10"/>
      <c r="Z27" s="8"/>
      <c r="AA27" s="9"/>
      <c r="AB27" s="10"/>
      <c r="AC27" s="10"/>
      <c r="AD27" s="10"/>
      <c r="AE27" s="8"/>
      <c r="AF27" s="9"/>
      <c r="AG27" s="10"/>
      <c r="AH27" s="10"/>
      <c r="AI27" s="10"/>
      <c r="AJ27" s="8"/>
      <c r="AK27" s="9"/>
      <c r="AL27" s="10"/>
      <c r="AM27" s="10"/>
      <c r="AN27" s="10"/>
      <c r="AO27" s="8"/>
      <c r="AP27" s="9"/>
      <c r="AQ27" s="10"/>
      <c r="AR27" s="10"/>
      <c r="AS27" s="10"/>
      <c r="AT27" s="8"/>
      <c r="AU27" s="9"/>
      <c r="AV27" s="10"/>
      <c r="AW27" s="10"/>
      <c r="AX27" s="10"/>
      <c r="AY27" s="8"/>
      <c r="AZ27" s="9"/>
      <c r="BA27" s="10"/>
      <c r="BB27" s="10"/>
      <c r="BC27" s="10"/>
      <c r="BD27" s="8"/>
      <c r="BE27" s="9"/>
      <c r="BF27" s="10"/>
      <c r="BG27" s="10"/>
      <c r="BH27" s="10"/>
      <c r="BI27" s="8"/>
      <c r="BJ27" s="9"/>
      <c r="BK27" s="10"/>
      <c r="BL27" s="10"/>
      <c r="BM27" s="10"/>
      <c r="BN27" s="8"/>
      <c r="BO27" s="9"/>
      <c r="BP27" s="10"/>
      <c r="BQ27" s="10"/>
      <c r="BR27" s="10"/>
      <c r="BS27" s="8"/>
      <c r="BT27" s="9"/>
      <c r="BU27" s="10"/>
      <c r="BV27" s="10"/>
      <c r="BW27" s="10"/>
      <c r="BX27" s="8"/>
      <c r="BY27" s="9"/>
      <c r="BZ27" s="10"/>
      <c r="CA27" s="10"/>
      <c r="CB27" s="10"/>
      <c r="CC27" s="8"/>
      <c r="CD27" s="9"/>
      <c r="CE27" s="10"/>
      <c r="CF27" s="10"/>
      <c r="CG27" s="10"/>
      <c r="CH27" s="8"/>
      <c r="CI27" s="9"/>
      <c r="CJ27" s="10"/>
      <c r="CK27" s="10"/>
      <c r="CL27" s="10"/>
      <c r="CM27" s="8"/>
      <c r="CN27" s="9"/>
      <c r="CO27" s="10"/>
      <c r="CP27" s="10"/>
      <c r="CQ27" s="10"/>
      <c r="CR27" s="8"/>
      <c r="CS27" s="9"/>
      <c r="CT27" s="10"/>
      <c r="CU27" s="10"/>
      <c r="CV27" s="10"/>
      <c r="CW27" s="8"/>
      <c r="CX27" s="9"/>
      <c r="CY27" s="10"/>
      <c r="CZ27" s="10"/>
      <c r="DA27" s="10"/>
      <c r="DB27" s="8"/>
      <c r="DC27" s="9"/>
      <c r="DD27" s="10"/>
      <c r="DE27" s="10"/>
      <c r="DF27" s="10"/>
      <c r="DG27" s="8"/>
      <c r="DH27" s="9"/>
      <c r="DI27" s="10"/>
      <c r="DJ27" s="10"/>
      <c r="DK27" s="10"/>
      <c r="DL27" s="8"/>
      <c r="DM27" s="9"/>
      <c r="DN27" s="10"/>
      <c r="DO27" s="10"/>
      <c r="DP27" s="10"/>
      <c r="DQ27" s="8"/>
      <c r="DR27" s="9"/>
      <c r="DS27" s="10"/>
      <c r="DT27" s="10"/>
      <c r="DU27" s="10"/>
      <c r="DV27" s="8"/>
      <c r="DW27" s="9"/>
      <c r="DX27" s="10"/>
      <c r="DY27" s="10"/>
      <c r="DZ27" s="10"/>
      <c r="EA27" s="8"/>
      <c r="EB27" s="9"/>
      <c r="EC27" s="10"/>
      <c r="ED27" s="10"/>
      <c r="EE27" s="10"/>
      <c r="EF27" s="8"/>
      <c r="EG27" s="9"/>
      <c r="EH27" s="10"/>
      <c r="EI27" s="10"/>
      <c r="EJ27" s="10"/>
      <c r="EK27" s="8"/>
      <c r="EL27" s="9"/>
      <c r="EM27" s="10"/>
      <c r="EN27" s="10"/>
      <c r="EO27" s="10"/>
      <c r="EP27" s="8"/>
      <c r="EQ27" s="9"/>
      <c r="ER27" s="10"/>
      <c r="ES27" s="10"/>
      <c r="ET27" s="10"/>
      <c r="EU27" s="8"/>
      <c r="EV27" s="9"/>
      <c r="EW27" s="10"/>
      <c r="EX27" s="10"/>
      <c r="EY27" s="10"/>
      <c r="EZ27" s="8"/>
      <c r="FA27" s="9"/>
      <c r="FB27" s="10"/>
      <c r="FC27" s="10"/>
      <c r="FD27" s="10"/>
      <c r="FE27" s="8"/>
      <c r="FF27" s="9"/>
      <c r="FG27" s="10"/>
      <c r="FH27" s="10"/>
      <c r="FI27" s="10"/>
      <c r="FJ27" s="8"/>
      <c r="FK27" s="9"/>
      <c r="FL27" s="10"/>
      <c r="FM27" s="10"/>
      <c r="FN27" s="10"/>
      <c r="FO27" s="8"/>
      <c r="FP27" s="9"/>
      <c r="FQ27" s="10"/>
      <c r="FR27" s="10"/>
      <c r="FS27" s="10"/>
      <c r="FT27" s="8"/>
      <c r="FU27" s="9"/>
      <c r="FV27" s="10"/>
      <c r="FW27" s="10"/>
      <c r="FX27" s="10"/>
      <c r="FY27" s="8"/>
      <c r="FZ27" s="9"/>
      <c r="GA27" s="10"/>
      <c r="GB27" s="10"/>
      <c r="GC27" s="10"/>
      <c r="GD27" s="8"/>
      <c r="GE27" s="9"/>
      <c r="GF27" s="10"/>
      <c r="GG27" s="10"/>
      <c r="GH27" s="10"/>
      <c r="GI27" s="8"/>
      <c r="GJ27" s="9"/>
      <c r="GK27" s="10"/>
      <c r="GL27" s="10"/>
      <c r="GM27" s="10"/>
      <c r="GN27" s="8"/>
      <c r="GO27" s="9"/>
      <c r="GP27" s="10"/>
      <c r="GQ27" s="10"/>
      <c r="GR27" s="10"/>
      <c r="GS27" s="8"/>
      <c r="GT27" s="9"/>
      <c r="GU27" s="10"/>
      <c r="GV27" s="10"/>
      <c r="GW27" s="10"/>
      <c r="GX27" s="8"/>
      <c r="GY27" s="9"/>
      <c r="GZ27" s="10"/>
      <c r="HA27" s="10"/>
      <c r="HB27" s="10"/>
      <c r="HC27" s="8"/>
      <c r="HD27" s="9"/>
      <c r="HE27" s="10"/>
      <c r="HF27" s="10"/>
      <c r="HG27" s="10"/>
      <c r="HH27" s="8"/>
      <c r="HI27" s="9"/>
      <c r="HJ27" s="10"/>
      <c r="HK27" s="10"/>
      <c r="HL27" s="10"/>
      <c r="HM27" s="8"/>
      <c r="HN27" s="9"/>
      <c r="HO27" s="10"/>
      <c r="HP27" s="10"/>
      <c r="HQ27" s="10"/>
      <c r="HR27" s="8"/>
      <c r="HS27" s="9"/>
      <c r="HT27" s="10"/>
      <c r="HU27" s="10"/>
      <c r="HV27" s="10"/>
      <c r="HW27" s="8"/>
      <c r="HX27" s="9"/>
      <c r="HY27" s="10"/>
      <c r="HZ27" s="10"/>
      <c r="IA27" s="10"/>
      <c r="IB27" s="8"/>
      <c r="IC27" s="9"/>
      <c r="ID27" s="10"/>
      <c r="IE27" s="10"/>
      <c r="IF27" s="10"/>
      <c r="IG27" s="8"/>
      <c r="IH27" s="9"/>
      <c r="II27" s="10"/>
      <c r="IJ27" s="10"/>
      <c r="IK27" s="10"/>
      <c r="IL27" s="8"/>
      <c r="IM27" s="9"/>
      <c r="IN27" s="10"/>
      <c r="IO27" s="10"/>
      <c r="IP27" s="10"/>
      <c r="IQ27" s="8"/>
      <c r="IR27" s="9"/>
      <c r="IS27" s="10"/>
      <c r="IT27" s="10"/>
      <c r="IU27" s="10"/>
      <c r="IV27" s="8"/>
    </row>
    <row r="28" spans="1:256" s="13" customFormat="1" ht="17.25" x14ac:dyDescent="0.3">
      <c r="A28" s="33" t="s">
        <v>22</v>
      </c>
      <c r="B28" s="18" t="s">
        <v>23</v>
      </c>
      <c r="C28" s="27">
        <f>+C29+C34+C36+C38</f>
        <v>56654</v>
      </c>
      <c r="D28" s="27">
        <f>+D29+D34+D36+D38</f>
        <v>68306</v>
      </c>
      <c r="E28" s="27">
        <f>+E29+E34+E36+E38</f>
        <v>69236</v>
      </c>
    </row>
    <row r="29" spans="1:256" s="11" customFormat="1" ht="33" x14ac:dyDescent="0.25">
      <c r="A29" s="35" t="s">
        <v>24</v>
      </c>
      <c r="B29" s="22" t="s">
        <v>25</v>
      </c>
      <c r="C29" s="28">
        <f>+C30+C32</f>
        <v>43926</v>
      </c>
      <c r="D29" s="28">
        <f>+D30+D32</f>
        <v>51363</v>
      </c>
      <c r="E29" s="28">
        <f>+E30+E32</f>
        <v>49770</v>
      </c>
    </row>
    <row r="30" spans="1:256" s="11" customFormat="1" ht="33" x14ac:dyDescent="0.25">
      <c r="A30" s="35" t="s">
        <v>26</v>
      </c>
      <c r="B30" s="22" t="s">
        <v>27</v>
      </c>
      <c r="C30" s="28">
        <f>+C31</f>
        <v>25117</v>
      </c>
      <c r="D30" s="28">
        <f>+D31</f>
        <v>29369</v>
      </c>
      <c r="E30" s="28">
        <f>+E31</f>
        <v>28458</v>
      </c>
    </row>
    <row r="31" spans="1:256" s="11" customFormat="1" ht="33" x14ac:dyDescent="0.25">
      <c r="A31" s="35" t="s">
        <v>160</v>
      </c>
      <c r="B31" s="22" t="s">
        <v>27</v>
      </c>
      <c r="C31" s="28">
        <v>25117</v>
      </c>
      <c r="D31" s="28">
        <v>29369</v>
      </c>
      <c r="E31" s="28">
        <v>28458</v>
      </c>
    </row>
    <row r="32" spans="1:256" s="11" customFormat="1" ht="49.5" x14ac:dyDescent="0.25">
      <c r="A32" s="35" t="s">
        <v>28</v>
      </c>
      <c r="B32" s="22" t="s">
        <v>29</v>
      </c>
      <c r="C32" s="28">
        <f>C33</f>
        <v>18809</v>
      </c>
      <c r="D32" s="28">
        <f>D33</f>
        <v>21994</v>
      </c>
      <c r="E32" s="28">
        <f>E33</f>
        <v>21312</v>
      </c>
    </row>
    <row r="33" spans="1:5" s="25" customFormat="1" ht="66" x14ac:dyDescent="0.25">
      <c r="A33" s="35" t="s">
        <v>161</v>
      </c>
      <c r="B33" s="22" t="s">
        <v>162</v>
      </c>
      <c r="C33" s="28">
        <v>18809</v>
      </c>
      <c r="D33" s="28">
        <v>21994</v>
      </c>
      <c r="E33" s="28">
        <v>21312</v>
      </c>
    </row>
    <row r="34" spans="1:5" s="13" customFormat="1" ht="33" hidden="1" x14ac:dyDescent="0.3">
      <c r="A34" s="35" t="s">
        <v>30</v>
      </c>
      <c r="B34" s="22" t="s">
        <v>31</v>
      </c>
      <c r="C34" s="28">
        <f>+C35</f>
        <v>0</v>
      </c>
      <c r="D34" s="28">
        <f>+D35</f>
        <v>0</v>
      </c>
      <c r="E34" s="28">
        <f>+E35</f>
        <v>0</v>
      </c>
    </row>
    <row r="35" spans="1:5" s="13" customFormat="1" ht="33" hidden="1" x14ac:dyDescent="0.3">
      <c r="A35" s="36" t="s">
        <v>32</v>
      </c>
      <c r="B35" s="22" t="s">
        <v>31</v>
      </c>
      <c r="C35" s="28">
        <v>0</v>
      </c>
      <c r="D35" s="28">
        <v>0</v>
      </c>
      <c r="E35" s="28">
        <v>0</v>
      </c>
    </row>
    <row r="36" spans="1:5" s="13" customFormat="1" ht="17.25" x14ac:dyDescent="0.3">
      <c r="A36" s="34" t="s">
        <v>33</v>
      </c>
      <c r="B36" s="19" t="s">
        <v>34</v>
      </c>
      <c r="C36" s="28">
        <f>+C37</f>
        <v>5658</v>
      </c>
      <c r="D36" s="28">
        <f>+D37</f>
        <v>9590</v>
      </c>
      <c r="E36" s="28">
        <f>+E37</f>
        <v>11819</v>
      </c>
    </row>
    <row r="37" spans="1:5" s="13" customFormat="1" ht="17.25" x14ac:dyDescent="0.3">
      <c r="A37" s="34" t="s">
        <v>35</v>
      </c>
      <c r="B37" s="19" t="s">
        <v>34</v>
      </c>
      <c r="C37" s="28">
        <v>5658</v>
      </c>
      <c r="D37" s="28">
        <v>9590</v>
      </c>
      <c r="E37" s="28">
        <v>11819</v>
      </c>
    </row>
    <row r="38" spans="1:5" s="13" customFormat="1" ht="33.75" x14ac:dyDescent="0.3">
      <c r="A38" s="34" t="s">
        <v>36</v>
      </c>
      <c r="B38" s="19" t="s">
        <v>37</v>
      </c>
      <c r="C38" s="28">
        <f>+C39</f>
        <v>7070</v>
      </c>
      <c r="D38" s="28">
        <f>+D39</f>
        <v>7353</v>
      </c>
      <c r="E38" s="28">
        <f>+E39</f>
        <v>7647</v>
      </c>
    </row>
    <row r="39" spans="1:5" s="13" customFormat="1" ht="33.75" x14ac:dyDescent="0.3">
      <c r="A39" s="34" t="s">
        <v>163</v>
      </c>
      <c r="B39" s="19" t="s">
        <v>164</v>
      </c>
      <c r="C39" s="28">
        <v>7070</v>
      </c>
      <c r="D39" s="28">
        <v>7353</v>
      </c>
      <c r="E39" s="28">
        <v>7647</v>
      </c>
    </row>
    <row r="40" spans="1:5" s="24" customFormat="1" ht="17.25" x14ac:dyDescent="0.3">
      <c r="A40" s="37" t="s">
        <v>117</v>
      </c>
      <c r="B40" s="31" t="s">
        <v>118</v>
      </c>
      <c r="C40" s="27">
        <f>C41+C43+C46</f>
        <v>64468</v>
      </c>
      <c r="D40" s="27">
        <f>D41+D43+D46</f>
        <v>70935</v>
      </c>
      <c r="E40" s="27">
        <f>E41+E43+E46</f>
        <v>71571</v>
      </c>
    </row>
    <row r="41" spans="1:5" s="13" customFormat="1" ht="17.25" x14ac:dyDescent="0.3">
      <c r="A41" s="38" t="s">
        <v>119</v>
      </c>
      <c r="B41" s="26" t="s">
        <v>120</v>
      </c>
      <c r="C41" s="28">
        <f>C42</f>
        <v>5752</v>
      </c>
      <c r="D41" s="28">
        <f>D42</f>
        <v>6324</v>
      </c>
      <c r="E41" s="28">
        <f>E42</f>
        <v>6960</v>
      </c>
    </row>
    <row r="42" spans="1:5" s="13" customFormat="1" ht="49.5" x14ac:dyDescent="0.3">
      <c r="A42" s="38" t="s">
        <v>165</v>
      </c>
      <c r="B42" s="26" t="s">
        <v>166</v>
      </c>
      <c r="C42" s="28">
        <v>5752</v>
      </c>
      <c r="D42" s="28">
        <v>6324</v>
      </c>
      <c r="E42" s="28">
        <v>6960</v>
      </c>
    </row>
    <row r="43" spans="1:5" s="24" customFormat="1" ht="17.25" x14ac:dyDescent="0.3">
      <c r="A43" s="35" t="s">
        <v>121</v>
      </c>
      <c r="B43" s="22" t="s">
        <v>122</v>
      </c>
      <c r="C43" s="28">
        <f>C44+C45</f>
        <v>1308</v>
      </c>
      <c r="D43" s="28">
        <f>D44+D45</f>
        <v>1308</v>
      </c>
      <c r="E43" s="28">
        <f>E44+E45</f>
        <v>1308</v>
      </c>
    </row>
    <row r="44" spans="1:5" s="13" customFormat="1" ht="17.25" x14ac:dyDescent="0.3">
      <c r="A44" s="38" t="s">
        <v>123</v>
      </c>
      <c r="B44" s="26" t="s">
        <v>124</v>
      </c>
      <c r="C44" s="28">
        <v>118</v>
      </c>
      <c r="D44" s="28">
        <v>118</v>
      </c>
      <c r="E44" s="28">
        <v>118</v>
      </c>
    </row>
    <row r="45" spans="1:5" s="13" customFormat="1" ht="17.25" x14ac:dyDescent="0.3">
      <c r="A45" s="35" t="s">
        <v>125</v>
      </c>
      <c r="B45" s="22" t="s">
        <v>126</v>
      </c>
      <c r="C45" s="28">
        <v>1190</v>
      </c>
      <c r="D45" s="28">
        <v>1190</v>
      </c>
      <c r="E45" s="28">
        <v>1190</v>
      </c>
    </row>
    <row r="46" spans="1:5" s="13" customFormat="1" ht="17.25" x14ac:dyDescent="0.3">
      <c r="A46" s="61" t="s">
        <v>127</v>
      </c>
      <c r="B46" s="48" t="s">
        <v>128</v>
      </c>
      <c r="C46" s="27">
        <f>C47+C49</f>
        <v>57408</v>
      </c>
      <c r="D46" s="27">
        <f>D47+D49</f>
        <v>63303</v>
      </c>
      <c r="E46" s="27">
        <f>E47+E49</f>
        <v>63303</v>
      </c>
    </row>
    <row r="47" spans="1:5" s="13" customFormat="1" ht="17.25" x14ac:dyDescent="0.3">
      <c r="A47" s="61" t="s">
        <v>129</v>
      </c>
      <c r="B47" s="48" t="s">
        <v>130</v>
      </c>
      <c r="C47" s="28">
        <f>C48</f>
        <v>47651</v>
      </c>
      <c r="D47" s="28">
        <f>D48</f>
        <v>52805</v>
      </c>
      <c r="E47" s="28">
        <f>E48</f>
        <v>52805</v>
      </c>
    </row>
    <row r="48" spans="1:5" s="13" customFormat="1" ht="33" x14ac:dyDescent="0.3">
      <c r="A48" s="61" t="s">
        <v>167</v>
      </c>
      <c r="B48" s="48" t="s">
        <v>168</v>
      </c>
      <c r="C48" s="28">
        <v>47651</v>
      </c>
      <c r="D48" s="28">
        <v>52805</v>
      </c>
      <c r="E48" s="28">
        <v>52805</v>
      </c>
    </row>
    <row r="49" spans="1:256" s="13" customFormat="1" ht="17.25" x14ac:dyDescent="0.3">
      <c r="A49" s="61" t="s">
        <v>131</v>
      </c>
      <c r="B49" s="48" t="s">
        <v>132</v>
      </c>
      <c r="C49" s="28">
        <f>C50</f>
        <v>9757</v>
      </c>
      <c r="D49" s="28">
        <f>D50</f>
        <v>10498</v>
      </c>
      <c r="E49" s="28">
        <f>E50</f>
        <v>10498</v>
      </c>
    </row>
    <row r="50" spans="1:256" s="11" customFormat="1" ht="33" x14ac:dyDescent="0.25">
      <c r="A50" s="61" t="s">
        <v>169</v>
      </c>
      <c r="B50" s="48" t="s">
        <v>170</v>
      </c>
      <c r="C50" s="28">
        <v>9757</v>
      </c>
      <c r="D50" s="28">
        <v>10498</v>
      </c>
      <c r="E50" s="28">
        <v>10498</v>
      </c>
      <c r="F50" s="8"/>
      <c r="G50" s="9"/>
      <c r="H50" s="10"/>
      <c r="I50" s="10"/>
      <c r="J50" s="10"/>
      <c r="K50" s="8"/>
      <c r="L50" s="9"/>
      <c r="M50" s="10"/>
      <c r="N50" s="10"/>
      <c r="O50" s="10"/>
      <c r="P50" s="8"/>
      <c r="Q50" s="9"/>
      <c r="R50" s="10"/>
      <c r="S50" s="10"/>
      <c r="T50" s="10"/>
      <c r="U50" s="8"/>
      <c r="V50" s="9"/>
      <c r="W50" s="10"/>
      <c r="X50" s="10"/>
      <c r="Y50" s="10"/>
      <c r="Z50" s="8"/>
      <c r="AA50" s="9"/>
      <c r="AB50" s="10"/>
      <c r="AC50" s="10"/>
      <c r="AD50" s="10"/>
      <c r="AE50" s="8"/>
      <c r="AF50" s="9"/>
      <c r="AG50" s="10"/>
      <c r="AH50" s="10"/>
      <c r="AI50" s="10"/>
      <c r="AJ50" s="8"/>
      <c r="AK50" s="9"/>
      <c r="AL50" s="10"/>
      <c r="AM50" s="10"/>
      <c r="AN50" s="10"/>
      <c r="AO50" s="8"/>
      <c r="AP50" s="9"/>
      <c r="AQ50" s="10"/>
      <c r="AR50" s="10"/>
      <c r="AS50" s="10"/>
      <c r="AT50" s="8"/>
      <c r="AU50" s="9"/>
      <c r="AV50" s="10"/>
      <c r="AW50" s="10"/>
      <c r="AX50" s="10"/>
      <c r="AY50" s="8"/>
      <c r="AZ50" s="9"/>
      <c r="BA50" s="10"/>
      <c r="BB50" s="10"/>
      <c r="BC50" s="10"/>
      <c r="BD50" s="8"/>
      <c r="BE50" s="9"/>
      <c r="BF50" s="10"/>
      <c r="BG50" s="10"/>
      <c r="BH50" s="10"/>
      <c r="BI50" s="8"/>
      <c r="BJ50" s="9"/>
      <c r="BK50" s="10"/>
      <c r="BL50" s="10"/>
      <c r="BM50" s="10"/>
      <c r="BN50" s="8"/>
      <c r="BO50" s="9"/>
      <c r="BP50" s="10"/>
      <c r="BQ50" s="10"/>
      <c r="BR50" s="10"/>
      <c r="BS50" s="8"/>
      <c r="BT50" s="9"/>
      <c r="BU50" s="10"/>
      <c r="BV50" s="10"/>
      <c r="BW50" s="10"/>
      <c r="BX50" s="8"/>
      <c r="BY50" s="9"/>
      <c r="BZ50" s="10"/>
      <c r="CA50" s="10"/>
      <c r="CB50" s="10"/>
      <c r="CC50" s="8"/>
      <c r="CD50" s="9"/>
      <c r="CE50" s="10"/>
      <c r="CF50" s="10"/>
      <c r="CG50" s="10"/>
      <c r="CH50" s="8"/>
      <c r="CI50" s="9"/>
      <c r="CJ50" s="10"/>
      <c r="CK50" s="10"/>
      <c r="CL50" s="10"/>
      <c r="CM50" s="8"/>
      <c r="CN50" s="9"/>
      <c r="CO50" s="10"/>
      <c r="CP50" s="10"/>
      <c r="CQ50" s="10"/>
      <c r="CR50" s="8"/>
      <c r="CS50" s="9"/>
      <c r="CT50" s="10"/>
      <c r="CU50" s="10"/>
      <c r="CV50" s="10"/>
      <c r="CW50" s="8"/>
      <c r="CX50" s="9"/>
      <c r="CY50" s="10"/>
      <c r="CZ50" s="10"/>
      <c r="DA50" s="10"/>
      <c r="DB50" s="8"/>
      <c r="DC50" s="9"/>
      <c r="DD50" s="10"/>
      <c r="DE50" s="10"/>
      <c r="DF50" s="10"/>
      <c r="DG50" s="8"/>
      <c r="DH50" s="9"/>
      <c r="DI50" s="10"/>
      <c r="DJ50" s="10"/>
      <c r="DK50" s="10"/>
      <c r="DL50" s="8"/>
      <c r="DM50" s="9"/>
      <c r="DN50" s="10"/>
      <c r="DO50" s="10"/>
      <c r="DP50" s="10"/>
      <c r="DQ50" s="8"/>
      <c r="DR50" s="9"/>
      <c r="DS50" s="10"/>
      <c r="DT50" s="10"/>
      <c r="DU50" s="10"/>
      <c r="DV50" s="8"/>
      <c r="DW50" s="9"/>
      <c r="DX50" s="10"/>
      <c r="DY50" s="10"/>
      <c r="DZ50" s="10"/>
      <c r="EA50" s="8"/>
      <c r="EB50" s="9"/>
      <c r="EC50" s="10"/>
      <c r="ED50" s="10"/>
      <c r="EE50" s="10"/>
      <c r="EF50" s="8"/>
      <c r="EG50" s="9"/>
      <c r="EH50" s="10"/>
      <c r="EI50" s="10"/>
      <c r="EJ50" s="10"/>
      <c r="EK50" s="8"/>
      <c r="EL50" s="9"/>
      <c r="EM50" s="10"/>
      <c r="EN50" s="10"/>
      <c r="EO50" s="10"/>
      <c r="EP50" s="8"/>
      <c r="EQ50" s="9"/>
      <c r="ER50" s="10"/>
      <c r="ES50" s="10"/>
      <c r="ET50" s="10"/>
      <c r="EU50" s="8"/>
      <c r="EV50" s="9"/>
      <c r="EW50" s="10"/>
      <c r="EX50" s="10"/>
      <c r="EY50" s="10"/>
      <c r="EZ50" s="8"/>
      <c r="FA50" s="9"/>
      <c r="FB50" s="10"/>
      <c r="FC50" s="10"/>
      <c r="FD50" s="10"/>
      <c r="FE50" s="8"/>
      <c r="FF50" s="9"/>
      <c r="FG50" s="10"/>
      <c r="FH50" s="10"/>
      <c r="FI50" s="10"/>
      <c r="FJ50" s="8"/>
      <c r="FK50" s="9"/>
      <c r="FL50" s="10"/>
      <c r="FM50" s="10"/>
      <c r="FN50" s="10"/>
      <c r="FO50" s="8"/>
      <c r="FP50" s="9"/>
      <c r="FQ50" s="10"/>
      <c r="FR50" s="10"/>
      <c r="FS50" s="10"/>
      <c r="FT50" s="8"/>
      <c r="FU50" s="9"/>
      <c r="FV50" s="10"/>
      <c r="FW50" s="10"/>
      <c r="FX50" s="10"/>
      <c r="FY50" s="8"/>
      <c r="FZ50" s="9"/>
      <c r="GA50" s="10"/>
      <c r="GB50" s="10"/>
      <c r="GC50" s="10"/>
      <c r="GD50" s="8"/>
      <c r="GE50" s="9"/>
      <c r="GF50" s="10"/>
      <c r="GG50" s="10"/>
      <c r="GH50" s="10"/>
      <c r="GI50" s="8"/>
      <c r="GJ50" s="9"/>
      <c r="GK50" s="10"/>
      <c r="GL50" s="10"/>
      <c r="GM50" s="10"/>
      <c r="GN50" s="8"/>
      <c r="GO50" s="9"/>
      <c r="GP50" s="10"/>
      <c r="GQ50" s="10"/>
      <c r="GR50" s="10"/>
      <c r="GS50" s="8"/>
      <c r="GT50" s="9"/>
      <c r="GU50" s="10"/>
      <c r="GV50" s="10"/>
      <c r="GW50" s="10"/>
      <c r="GX50" s="8"/>
      <c r="GY50" s="9"/>
      <c r="GZ50" s="10"/>
      <c r="HA50" s="10"/>
      <c r="HB50" s="10"/>
      <c r="HC50" s="8"/>
      <c r="HD50" s="9"/>
      <c r="HE50" s="10"/>
      <c r="HF50" s="10"/>
      <c r="HG50" s="10"/>
      <c r="HH50" s="8"/>
      <c r="HI50" s="9"/>
      <c r="HJ50" s="10"/>
      <c r="HK50" s="10"/>
      <c r="HL50" s="10"/>
      <c r="HM50" s="8"/>
      <c r="HN50" s="9"/>
      <c r="HO50" s="10"/>
      <c r="HP50" s="10"/>
      <c r="HQ50" s="10"/>
      <c r="HR50" s="8"/>
      <c r="HS50" s="9"/>
      <c r="HT50" s="10"/>
      <c r="HU50" s="10"/>
      <c r="HV50" s="10"/>
      <c r="HW50" s="8"/>
      <c r="HX50" s="9"/>
      <c r="HY50" s="10"/>
      <c r="HZ50" s="10"/>
      <c r="IA50" s="10"/>
      <c r="IB50" s="8"/>
      <c r="IC50" s="9"/>
      <c r="ID50" s="10"/>
      <c r="IE50" s="10"/>
      <c r="IF50" s="10"/>
      <c r="IG50" s="8"/>
      <c r="IH50" s="9"/>
      <c r="II50" s="10"/>
      <c r="IJ50" s="10"/>
      <c r="IK50" s="10"/>
      <c r="IL50" s="8"/>
      <c r="IM50" s="9"/>
      <c r="IN50" s="10"/>
      <c r="IO50" s="10"/>
      <c r="IP50" s="10"/>
      <c r="IQ50" s="8"/>
      <c r="IR50" s="9"/>
      <c r="IS50" s="10"/>
      <c r="IT50" s="10"/>
      <c r="IU50" s="10"/>
      <c r="IV50" s="8"/>
    </row>
    <row r="51" spans="1:256" s="11" customFormat="1" x14ac:dyDescent="0.25">
      <c r="A51" s="33" t="s">
        <v>38</v>
      </c>
      <c r="B51" s="18" t="s">
        <v>39</v>
      </c>
      <c r="C51" s="27">
        <f>+C52+C56+C58</f>
        <v>5706</v>
      </c>
      <c r="D51" s="27">
        <f t="shared" ref="D51:E51" si="1">+D52+D56+D58</f>
        <v>5706</v>
      </c>
      <c r="E51" s="27">
        <f t="shared" si="1"/>
        <v>5706</v>
      </c>
    </row>
    <row r="52" spans="1:256" s="13" customFormat="1" ht="33" x14ac:dyDescent="0.3">
      <c r="A52" s="35" t="s">
        <v>40</v>
      </c>
      <c r="B52" s="22" t="s">
        <v>41</v>
      </c>
      <c r="C52" s="28">
        <f>+C53</f>
        <v>5550</v>
      </c>
      <c r="D52" s="28">
        <f>+D53</f>
        <v>5550</v>
      </c>
      <c r="E52" s="28">
        <f>+E53</f>
        <v>5550</v>
      </c>
    </row>
    <row r="53" spans="1:256" s="13" customFormat="1" ht="49.5" x14ac:dyDescent="0.3">
      <c r="A53" s="35" t="s">
        <v>42</v>
      </c>
      <c r="B53" s="22" t="s">
        <v>43</v>
      </c>
      <c r="C53" s="28">
        <f>+C54+C55</f>
        <v>5550</v>
      </c>
      <c r="D53" s="28">
        <f>+D54+D55</f>
        <v>5550</v>
      </c>
      <c r="E53" s="28">
        <f>+E54+E55</f>
        <v>5550</v>
      </c>
    </row>
    <row r="54" spans="1:256" s="13" customFormat="1" ht="66" x14ac:dyDescent="0.3">
      <c r="A54" s="38" t="s">
        <v>293</v>
      </c>
      <c r="B54" s="26" t="s">
        <v>295</v>
      </c>
      <c r="C54" s="28">
        <v>5550</v>
      </c>
      <c r="D54" s="28">
        <v>5550</v>
      </c>
      <c r="E54" s="28">
        <v>5550</v>
      </c>
    </row>
    <row r="55" spans="1:256" s="13" customFormat="1" ht="82.5" hidden="1" x14ac:dyDescent="0.3">
      <c r="A55" s="38" t="s">
        <v>294</v>
      </c>
      <c r="B55" s="26" t="s">
        <v>296</v>
      </c>
      <c r="C55" s="28"/>
      <c r="D55" s="28"/>
      <c r="E55" s="28"/>
    </row>
    <row r="56" spans="1:256" s="13" customFormat="1" ht="49.5" x14ac:dyDescent="0.3">
      <c r="A56" s="35" t="s">
        <v>133</v>
      </c>
      <c r="B56" s="22" t="s">
        <v>134</v>
      </c>
      <c r="C56" s="28">
        <f>C57</f>
        <v>120</v>
      </c>
      <c r="D56" s="28">
        <f>D57</f>
        <v>120</v>
      </c>
      <c r="E56" s="28">
        <f>E57</f>
        <v>120</v>
      </c>
    </row>
    <row r="57" spans="1:256" s="14" customFormat="1" ht="66" x14ac:dyDescent="0.25">
      <c r="A57" s="35" t="s">
        <v>135</v>
      </c>
      <c r="B57" s="22" t="s">
        <v>136</v>
      </c>
      <c r="C57" s="28">
        <v>120</v>
      </c>
      <c r="D57" s="28">
        <v>120</v>
      </c>
      <c r="E57" s="28">
        <v>120</v>
      </c>
    </row>
    <row r="58" spans="1:256" s="13" customFormat="1" ht="33" x14ac:dyDescent="0.3">
      <c r="A58" s="35" t="s">
        <v>154</v>
      </c>
      <c r="B58" s="22" t="s">
        <v>155</v>
      </c>
      <c r="C58" s="28">
        <f>+C59+C60</f>
        <v>36</v>
      </c>
      <c r="D58" s="28">
        <f t="shared" ref="D58:E58" si="2">+D59+D60</f>
        <v>36</v>
      </c>
      <c r="E58" s="28">
        <f t="shared" si="2"/>
        <v>36</v>
      </c>
    </row>
    <row r="59" spans="1:256" s="11" customFormat="1" ht="33" x14ac:dyDescent="0.25">
      <c r="A59" s="35" t="s">
        <v>44</v>
      </c>
      <c r="B59" s="22" t="s">
        <v>45</v>
      </c>
      <c r="C59" s="28">
        <v>20</v>
      </c>
      <c r="D59" s="28">
        <v>20</v>
      </c>
      <c r="E59" s="28">
        <v>20</v>
      </c>
      <c r="F59" s="8"/>
      <c r="G59" s="9"/>
      <c r="H59" s="10"/>
      <c r="I59" s="10"/>
      <c r="J59" s="10"/>
      <c r="K59" s="8"/>
      <c r="L59" s="9"/>
      <c r="M59" s="10"/>
      <c r="N59" s="10"/>
      <c r="O59" s="10"/>
      <c r="P59" s="8"/>
      <c r="Q59" s="9"/>
      <c r="R59" s="10"/>
      <c r="S59" s="10"/>
      <c r="T59" s="10"/>
      <c r="U59" s="8"/>
      <c r="V59" s="9"/>
      <c r="W59" s="10"/>
      <c r="X59" s="10"/>
      <c r="Y59" s="10"/>
      <c r="Z59" s="8"/>
      <c r="AA59" s="9"/>
      <c r="AB59" s="10"/>
      <c r="AC59" s="10"/>
      <c r="AD59" s="10"/>
      <c r="AE59" s="8"/>
      <c r="AF59" s="9"/>
      <c r="AG59" s="10"/>
      <c r="AH59" s="10"/>
      <c r="AI59" s="10"/>
      <c r="AJ59" s="8"/>
      <c r="AK59" s="9"/>
      <c r="AL59" s="10"/>
      <c r="AM59" s="10"/>
      <c r="AN59" s="10"/>
      <c r="AO59" s="8"/>
      <c r="AP59" s="9"/>
      <c r="AQ59" s="10"/>
      <c r="AR59" s="10"/>
      <c r="AS59" s="10"/>
      <c r="AT59" s="8"/>
      <c r="AU59" s="9"/>
      <c r="AV59" s="10"/>
      <c r="AW59" s="10"/>
      <c r="AX59" s="10"/>
      <c r="AY59" s="8"/>
      <c r="AZ59" s="9"/>
      <c r="BA59" s="10"/>
      <c r="BB59" s="10"/>
      <c r="BC59" s="10"/>
      <c r="BD59" s="8"/>
      <c r="BE59" s="9"/>
      <c r="BF59" s="10"/>
      <c r="BG59" s="10"/>
      <c r="BH59" s="10"/>
      <c r="BI59" s="8"/>
      <c r="BJ59" s="9"/>
      <c r="BK59" s="10"/>
      <c r="BL59" s="10"/>
      <c r="BM59" s="10"/>
      <c r="BN59" s="8"/>
      <c r="BO59" s="9"/>
      <c r="BP59" s="10"/>
      <c r="BQ59" s="10"/>
      <c r="BR59" s="10"/>
      <c r="BS59" s="8"/>
      <c r="BT59" s="9"/>
      <c r="BU59" s="10"/>
      <c r="BV59" s="10"/>
      <c r="BW59" s="10"/>
      <c r="BX59" s="8"/>
      <c r="BY59" s="9"/>
      <c r="BZ59" s="10"/>
      <c r="CA59" s="10"/>
      <c r="CB59" s="10"/>
      <c r="CC59" s="8"/>
      <c r="CD59" s="9"/>
      <c r="CE59" s="10"/>
      <c r="CF59" s="10"/>
      <c r="CG59" s="10"/>
      <c r="CH59" s="8"/>
      <c r="CI59" s="9"/>
      <c r="CJ59" s="10"/>
      <c r="CK59" s="10"/>
      <c r="CL59" s="10"/>
      <c r="CM59" s="8"/>
      <c r="CN59" s="9"/>
      <c r="CO59" s="10"/>
      <c r="CP59" s="10"/>
      <c r="CQ59" s="10"/>
      <c r="CR59" s="8"/>
      <c r="CS59" s="9"/>
      <c r="CT59" s="10"/>
      <c r="CU59" s="10"/>
      <c r="CV59" s="10"/>
      <c r="CW59" s="8"/>
      <c r="CX59" s="9"/>
      <c r="CY59" s="10"/>
      <c r="CZ59" s="10"/>
      <c r="DA59" s="10"/>
      <c r="DB59" s="8"/>
      <c r="DC59" s="9"/>
      <c r="DD59" s="10"/>
      <c r="DE59" s="10"/>
      <c r="DF59" s="10"/>
      <c r="DG59" s="8"/>
      <c r="DH59" s="9"/>
      <c r="DI59" s="10"/>
      <c r="DJ59" s="10"/>
      <c r="DK59" s="10"/>
      <c r="DL59" s="8"/>
      <c r="DM59" s="9"/>
      <c r="DN59" s="10"/>
      <c r="DO59" s="10"/>
      <c r="DP59" s="10"/>
      <c r="DQ59" s="8"/>
      <c r="DR59" s="9"/>
      <c r="DS59" s="10"/>
      <c r="DT59" s="10"/>
      <c r="DU59" s="10"/>
      <c r="DV59" s="8"/>
      <c r="DW59" s="9"/>
      <c r="DX59" s="10"/>
      <c r="DY59" s="10"/>
      <c r="DZ59" s="10"/>
      <c r="EA59" s="8"/>
      <c r="EB59" s="9"/>
      <c r="EC59" s="10"/>
      <c r="ED59" s="10"/>
      <c r="EE59" s="10"/>
      <c r="EF59" s="8"/>
      <c r="EG59" s="9"/>
      <c r="EH59" s="10"/>
      <c r="EI59" s="10"/>
      <c r="EJ59" s="10"/>
      <c r="EK59" s="8"/>
      <c r="EL59" s="9"/>
      <c r="EM59" s="10"/>
      <c r="EN59" s="10"/>
      <c r="EO59" s="10"/>
      <c r="EP59" s="8"/>
      <c r="EQ59" s="9"/>
      <c r="ER59" s="10"/>
      <c r="ES59" s="10"/>
      <c r="ET59" s="10"/>
      <c r="EU59" s="8"/>
      <c r="EV59" s="9"/>
      <c r="EW59" s="10"/>
      <c r="EX59" s="10"/>
      <c r="EY59" s="10"/>
      <c r="EZ59" s="8"/>
      <c r="FA59" s="9"/>
      <c r="FB59" s="10"/>
      <c r="FC59" s="10"/>
      <c r="FD59" s="10"/>
      <c r="FE59" s="8"/>
      <c r="FF59" s="9"/>
      <c r="FG59" s="10"/>
      <c r="FH59" s="10"/>
      <c r="FI59" s="10"/>
      <c r="FJ59" s="8"/>
      <c r="FK59" s="9"/>
      <c r="FL59" s="10"/>
      <c r="FM59" s="10"/>
      <c r="FN59" s="10"/>
      <c r="FO59" s="8"/>
      <c r="FP59" s="9"/>
      <c r="FQ59" s="10"/>
      <c r="FR59" s="10"/>
      <c r="FS59" s="10"/>
      <c r="FT59" s="8"/>
      <c r="FU59" s="9"/>
      <c r="FV59" s="10"/>
      <c r="FW59" s="10"/>
      <c r="FX59" s="10"/>
      <c r="FY59" s="8"/>
      <c r="FZ59" s="9"/>
      <c r="GA59" s="10"/>
      <c r="GB59" s="10"/>
      <c r="GC59" s="10"/>
      <c r="GD59" s="8"/>
      <c r="GE59" s="9"/>
      <c r="GF59" s="10"/>
      <c r="GG59" s="10"/>
      <c r="GH59" s="10"/>
      <c r="GI59" s="8"/>
      <c r="GJ59" s="9"/>
      <c r="GK59" s="10"/>
      <c r="GL59" s="10"/>
      <c r="GM59" s="10"/>
      <c r="GN59" s="8"/>
      <c r="GO59" s="9"/>
      <c r="GP59" s="10"/>
      <c r="GQ59" s="10"/>
      <c r="GR59" s="10"/>
      <c r="GS59" s="8"/>
      <c r="GT59" s="9"/>
      <c r="GU59" s="10"/>
      <c r="GV59" s="10"/>
      <c r="GW59" s="10"/>
      <c r="GX59" s="8"/>
      <c r="GY59" s="9"/>
      <c r="GZ59" s="10"/>
      <c r="HA59" s="10"/>
      <c r="HB59" s="10"/>
      <c r="HC59" s="8"/>
      <c r="HD59" s="9"/>
      <c r="HE59" s="10"/>
      <c r="HF59" s="10"/>
      <c r="HG59" s="10"/>
      <c r="HH59" s="8"/>
      <c r="HI59" s="9"/>
      <c r="HJ59" s="10"/>
      <c r="HK59" s="10"/>
      <c r="HL59" s="10"/>
      <c r="HM59" s="8"/>
      <c r="HN59" s="9"/>
      <c r="HO59" s="10"/>
      <c r="HP59" s="10"/>
      <c r="HQ59" s="10"/>
      <c r="HR59" s="8"/>
      <c r="HS59" s="9"/>
      <c r="HT59" s="10"/>
      <c r="HU59" s="10"/>
      <c r="HV59" s="10"/>
      <c r="HW59" s="8"/>
      <c r="HX59" s="9"/>
      <c r="HY59" s="10"/>
      <c r="HZ59" s="10"/>
      <c r="IA59" s="10"/>
      <c r="IB59" s="8"/>
      <c r="IC59" s="9"/>
      <c r="ID59" s="10"/>
      <c r="IE59" s="10"/>
      <c r="IF59" s="10"/>
      <c r="IG59" s="8"/>
      <c r="IH59" s="9"/>
      <c r="II59" s="10"/>
      <c r="IJ59" s="10"/>
      <c r="IK59" s="10"/>
      <c r="IL59" s="8"/>
      <c r="IM59" s="9"/>
      <c r="IN59" s="10"/>
      <c r="IO59" s="10"/>
      <c r="IP59" s="10"/>
      <c r="IQ59" s="8"/>
      <c r="IR59" s="9"/>
      <c r="IS59" s="10"/>
      <c r="IT59" s="10"/>
      <c r="IU59" s="10"/>
      <c r="IV59" s="8"/>
    </row>
    <row r="60" spans="1:256" s="11" customFormat="1" ht="99" x14ac:dyDescent="0.25">
      <c r="A60" s="35" t="s">
        <v>365</v>
      </c>
      <c r="B60" s="22" t="s">
        <v>366</v>
      </c>
      <c r="C60" s="28">
        <v>16</v>
      </c>
      <c r="D60" s="28">
        <v>16</v>
      </c>
      <c r="E60" s="28">
        <v>16</v>
      </c>
      <c r="F60" s="8"/>
      <c r="G60" s="9"/>
      <c r="H60" s="10"/>
      <c r="I60" s="10"/>
      <c r="J60" s="10"/>
      <c r="K60" s="8"/>
      <c r="L60" s="9"/>
      <c r="M60" s="10"/>
      <c r="N60" s="10"/>
      <c r="O60" s="10"/>
      <c r="P60" s="8"/>
      <c r="Q60" s="9"/>
      <c r="R60" s="10"/>
      <c r="S60" s="10"/>
      <c r="T60" s="10"/>
      <c r="U60" s="8"/>
      <c r="V60" s="9"/>
      <c r="W60" s="10"/>
      <c r="X60" s="10"/>
      <c r="Y60" s="10"/>
      <c r="Z60" s="8"/>
      <c r="AA60" s="9"/>
      <c r="AB60" s="10"/>
      <c r="AC60" s="10"/>
      <c r="AD60" s="10"/>
      <c r="AE60" s="8"/>
      <c r="AF60" s="9"/>
      <c r="AG60" s="10"/>
      <c r="AH60" s="10"/>
      <c r="AI60" s="10"/>
      <c r="AJ60" s="8"/>
      <c r="AK60" s="9"/>
      <c r="AL60" s="10"/>
      <c r="AM60" s="10"/>
      <c r="AN60" s="10"/>
      <c r="AO60" s="8"/>
      <c r="AP60" s="9"/>
      <c r="AQ60" s="10"/>
      <c r="AR60" s="10"/>
      <c r="AS60" s="10"/>
      <c r="AT60" s="8"/>
      <c r="AU60" s="9"/>
      <c r="AV60" s="10"/>
      <c r="AW60" s="10"/>
      <c r="AX60" s="10"/>
      <c r="AY60" s="8"/>
      <c r="AZ60" s="9"/>
      <c r="BA60" s="10"/>
      <c r="BB60" s="10"/>
      <c r="BC60" s="10"/>
      <c r="BD60" s="8"/>
      <c r="BE60" s="9"/>
      <c r="BF60" s="10"/>
      <c r="BG60" s="10"/>
      <c r="BH60" s="10"/>
      <c r="BI60" s="8"/>
      <c r="BJ60" s="9"/>
      <c r="BK60" s="10"/>
      <c r="BL60" s="10"/>
      <c r="BM60" s="10"/>
      <c r="BN60" s="8"/>
      <c r="BO60" s="9"/>
      <c r="BP60" s="10"/>
      <c r="BQ60" s="10"/>
      <c r="BR60" s="10"/>
      <c r="BS60" s="8"/>
      <c r="BT60" s="9"/>
      <c r="BU60" s="10"/>
      <c r="BV60" s="10"/>
      <c r="BW60" s="10"/>
      <c r="BX60" s="8"/>
      <c r="BY60" s="9"/>
      <c r="BZ60" s="10"/>
      <c r="CA60" s="10"/>
      <c r="CB60" s="10"/>
      <c r="CC60" s="8"/>
      <c r="CD60" s="9"/>
      <c r="CE60" s="10"/>
      <c r="CF60" s="10"/>
      <c r="CG60" s="10"/>
      <c r="CH60" s="8"/>
      <c r="CI60" s="9"/>
      <c r="CJ60" s="10"/>
      <c r="CK60" s="10"/>
      <c r="CL60" s="10"/>
      <c r="CM60" s="8"/>
      <c r="CN60" s="9"/>
      <c r="CO60" s="10"/>
      <c r="CP60" s="10"/>
      <c r="CQ60" s="10"/>
      <c r="CR60" s="8"/>
      <c r="CS60" s="9"/>
      <c r="CT60" s="10"/>
      <c r="CU60" s="10"/>
      <c r="CV60" s="10"/>
      <c r="CW60" s="8"/>
      <c r="CX60" s="9"/>
      <c r="CY60" s="10"/>
      <c r="CZ60" s="10"/>
      <c r="DA60" s="10"/>
      <c r="DB60" s="8"/>
      <c r="DC60" s="9"/>
      <c r="DD60" s="10"/>
      <c r="DE60" s="10"/>
      <c r="DF60" s="10"/>
      <c r="DG60" s="8"/>
      <c r="DH60" s="9"/>
      <c r="DI60" s="10"/>
      <c r="DJ60" s="10"/>
      <c r="DK60" s="10"/>
      <c r="DL60" s="8"/>
      <c r="DM60" s="9"/>
      <c r="DN60" s="10"/>
      <c r="DO60" s="10"/>
      <c r="DP60" s="10"/>
      <c r="DQ60" s="8"/>
      <c r="DR60" s="9"/>
      <c r="DS60" s="10"/>
      <c r="DT60" s="10"/>
      <c r="DU60" s="10"/>
      <c r="DV60" s="8"/>
      <c r="DW60" s="9"/>
      <c r="DX60" s="10"/>
      <c r="DY60" s="10"/>
      <c r="DZ60" s="10"/>
      <c r="EA60" s="8"/>
      <c r="EB60" s="9"/>
      <c r="EC60" s="10"/>
      <c r="ED60" s="10"/>
      <c r="EE60" s="10"/>
      <c r="EF60" s="8"/>
      <c r="EG60" s="9"/>
      <c r="EH60" s="10"/>
      <c r="EI60" s="10"/>
      <c r="EJ60" s="10"/>
      <c r="EK60" s="8"/>
      <c r="EL60" s="9"/>
      <c r="EM60" s="10"/>
      <c r="EN60" s="10"/>
      <c r="EO60" s="10"/>
      <c r="EP60" s="8"/>
      <c r="EQ60" s="9"/>
      <c r="ER60" s="10"/>
      <c r="ES60" s="10"/>
      <c r="ET60" s="10"/>
      <c r="EU60" s="8"/>
      <c r="EV60" s="9"/>
      <c r="EW60" s="10"/>
      <c r="EX60" s="10"/>
      <c r="EY60" s="10"/>
      <c r="EZ60" s="8"/>
      <c r="FA60" s="9"/>
      <c r="FB60" s="10"/>
      <c r="FC60" s="10"/>
      <c r="FD60" s="10"/>
      <c r="FE60" s="8"/>
      <c r="FF60" s="9"/>
      <c r="FG60" s="10"/>
      <c r="FH60" s="10"/>
      <c r="FI60" s="10"/>
      <c r="FJ60" s="8"/>
      <c r="FK60" s="9"/>
      <c r="FL60" s="10"/>
      <c r="FM60" s="10"/>
      <c r="FN60" s="10"/>
      <c r="FO60" s="8"/>
      <c r="FP60" s="9"/>
      <c r="FQ60" s="10"/>
      <c r="FR60" s="10"/>
      <c r="FS60" s="10"/>
      <c r="FT60" s="8"/>
      <c r="FU60" s="9"/>
      <c r="FV60" s="10"/>
      <c r="FW60" s="10"/>
      <c r="FX60" s="10"/>
      <c r="FY60" s="8"/>
      <c r="FZ60" s="9"/>
      <c r="GA60" s="10"/>
      <c r="GB60" s="10"/>
      <c r="GC60" s="10"/>
      <c r="GD60" s="8"/>
      <c r="GE60" s="9"/>
      <c r="GF60" s="10"/>
      <c r="GG60" s="10"/>
      <c r="GH60" s="10"/>
      <c r="GI60" s="8"/>
      <c r="GJ60" s="9"/>
      <c r="GK60" s="10"/>
      <c r="GL60" s="10"/>
      <c r="GM60" s="10"/>
      <c r="GN60" s="8"/>
      <c r="GO60" s="9"/>
      <c r="GP60" s="10"/>
      <c r="GQ60" s="10"/>
      <c r="GR60" s="10"/>
      <c r="GS60" s="8"/>
      <c r="GT60" s="9"/>
      <c r="GU60" s="10"/>
      <c r="GV60" s="10"/>
      <c r="GW60" s="10"/>
      <c r="GX60" s="8"/>
      <c r="GY60" s="9"/>
      <c r="GZ60" s="10"/>
      <c r="HA60" s="10"/>
      <c r="HB60" s="10"/>
      <c r="HC60" s="8"/>
      <c r="HD60" s="9"/>
      <c r="HE60" s="10"/>
      <c r="HF60" s="10"/>
      <c r="HG60" s="10"/>
      <c r="HH60" s="8"/>
      <c r="HI60" s="9"/>
      <c r="HJ60" s="10"/>
      <c r="HK60" s="10"/>
      <c r="HL60" s="10"/>
      <c r="HM60" s="8"/>
      <c r="HN60" s="9"/>
      <c r="HO60" s="10"/>
      <c r="HP60" s="10"/>
      <c r="HQ60" s="10"/>
      <c r="HR60" s="8"/>
      <c r="HS60" s="9"/>
      <c r="HT60" s="10"/>
      <c r="HU60" s="10"/>
      <c r="HV60" s="10"/>
      <c r="HW60" s="8"/>
      <c r="HX60" s="9"/>
      <c r="HY60" s="10"/>
      <c r="HZ60" s="10"/>
      <c r="IA60" s="10"/>
      <c r="IB60" s="8"/>
      <c r="IC60" s="9"/>
      <c r="ID60" s="10"/>
      <c r="IE60" s="10"/>
      <c r="IF60" s="10"/>
      <c r="IG60" s="8"/>
      <c r="IH60" s="9"/>
      <c r="II60" s="10"/>
      <c r="IJ60" s="10"/>
      <c r="IK60" s="10"/>
      <c r="IL60" s="8"/>
      <c r="IM60" s="9"/>
      <c r="IN60" s="10"/>
      <c r="IO60" s="10"/>
      <c r="IP60" s="10"/>
      <c r="IQ60" s="8"/>
      <c r="IR60" s="9"/>
      <c r="IS60" s="10"/>
      <c r="IT60" s="10"/>
      <c r="IU60" s="10"/>
      <c r="IV60" s="8"/>
    </row>
    <row r="61" spans="1:256" s="13" customFormat="1" ht="50.25" x14ac:dyDescent="0.3">
      <c r="A61" s="33" t="s">
        <v>46</v>
      </c>
      <c r="B61" s="18" t="s">
        <v>47</v>
      </c>
      <c r="C61" s="27">
        <f>+C62+C73+C69+C71</f>
        <v>19486</v>
      </c>
      <c r="D61" s="27">
        <f t="shared" ref="D61:E61" si="3">+D62+D73+D69+D71</f>
        <v>18833</v>
      </c>
      <c r="E61" s="27">
        <f t="shared" si="3"/>
        <v>18833</v>
      </c>
    </row>
    <row r="62" spans="1:256" s="13" customFormat="1" ht="82.5" x14ac:dyDescent="0.3">
      <c r="A62" s="35" t="s">
        <v>48</v>
      </c>
      <c r="B62" s="22" t="s">
        <v>49</v>
      </c>
      <c r="C62" s="28">
        <f>+C63+C65+C67</f>
        <v>17482</v>
      </c>
      <c r="D62" s="28">
        <f>+D63+D65+D67</f>
        <v>16832</v>
      </c>
      <c r="E62" s="28">
        <f>+E63+E65+E67</f>
        <v>16832</v>
      </c>
    </row>
    <row r="63" spans="1:256" s="3" customFormat="1" ht="66" x14ac:dyDescent="0.25">
      <c r="A63" s="35" t="s">
        <v>50</v>
      </c>
      <c r="B63" s="22" t="s">
        <v>51</v>
      </c>
      <c r="C63" s="28">
        <f>C64</f>
        <v>15800</v>
      </c>
      <c r="D63" s="28">
        <f>D64</f>
        <v>15800</v>
      </c>
      <c r="E63" s="28">
        <f>E64</f>
        <v>15800</v>
      </c>
    </row>
    <row r="64" spans="1:256" s="3" customFormat="1" ht="82.5" x14ac:dyDescent="0.25">
      <c r="A64" s="35" t="s">
        <v>171</v>
      </c>
      <c r="B64" s="22" t="s">
        <v>172</v>
      </c>
      <c r="C64" s="28">
        <v>15800</v>
      </c>
      <c r="D64" s="28">
        <v>15800</v>
      </c>
      <c r="E64" s="28">
        <v>15800</v>
      </c>
    </row>
    <row r="65" spans="1:256" s="3" customFormat="1" ht="82.5" x14ac:dyDescent="0.25">
      <c r="A65" s="35" t="s">
        <v>173</v>
      </c>
      <c r="B65" s="22" t="s">
        <v>174</v>
      </c>
      <c r="C65" s="28">
        <f>+C66</f>
        <v>32</v>
      </c>
      <c r="D65" s="28">
        <f>+D66</f>
        <v>32</v>
      </c>
      <c r="E65" s="28">
        <f>+E66</f>
        <v>32</v>
      </c>
    </row>
    <row r="66" spans="1:256" s="3" customFormat="1" ht="66" x14ac:dyDescent="0.25">
      <c r="A66" s="38" t="s">
        <v>175</v>
      </c>
      <c r="B66" s="26" t="s">
        <v>176</v>
      </c>
      <c r="C66" s="28">
        <v>32</v>
      </c>
      <c r="D66" s="28">
        <v>32</v>
      </c>
      <c r="E66" s="28">
        <v>32</v>
      </c>
    </row>
    <row r="67" spans="1:256" s="16" customFormat="1" ht="49.5" x14ac:dyDescent="0.25">
      <c r="A67" s="35" t="s">
        <v>52</v>
      </c>
      <c r="B67" s="22" t="s">
        <v>53</v>
      </c>
      <c r="C67" s="28">
        <f>C68</f>
        <v>1650</v>
      </c>
      <c r="D67" s="28">
        <f>D68</f>
        <v>1000</v>
      </c>
      <c r="E67" s="28">
        <f>E68</f>
        <v>1000</v>
      </c>
    </row>
    <row r="68" spans="1:256" s="13" customFormat="1" ht="33" x14ac:dyDescent="0.3">
      <c r="A68" s="62" t="s">
        <v>177</v>
      </c>
      <c r="B68" s="63" t="s">
        <v>178</v>
      </c>
      <c r="C68" s="28">
        <v>1650</v>
      </c>
      <c r="D68" s="28">
        <v>1000</v>
      </c>
      <c r="E68" s="28">
        <v>1000</v>
      </c>
    </row>
    <row r="69" spans="1:256" s="13" customFormat="1" ht="49.5" x14ac:dyDescent="0.3">
      <c r="A69" s="35" t="s">
        <v>367</v>
      </c>
      <c r="B69" s="22" t="s">
        <v>368</v>
      </c>
      <c r="C69" s="28">
        <f>+C70</f>
        <v>3</v>
      </c>
      <c r="D69" s="28">
        <f t="shared" ref="D69:E69" si="4">+D70</f>
        <v>0</v>
      </c>
      <c r="E69" s="28">
        <f t="shared" si="4"/>
        <v>0</v>
      </c>
    </row>
    <row r="70" spans="1:256" s="13" customFormat="1" ht="115.5" x14ac:dyDescent="0.3">
      <c r="A70" s="38" t="s">
        <v>369</v>
      </c>
      <c r="B70" s="26" t="s">
        <v>370</v>
      </c>
      <c r="C70" s="28">
        <v>3</v>
      </c>
      <c r="D70" s="28">
        <v>0</v>
      </c>
      <c r="E70" s="28">
        <v>0</v>
      </c>
    </row>
    <row r="71" spans="1:256" s="13" customFormat="1" ht="33" x14ac:dyDescent="0.3">
      <c r="A71" s="62" t="s">
        <v>371</v>
      </c>
      <c r="B71" s="63" t="s">
        <v>372</v>
      </c>
      <c r="C71" s="28">
        <f>+C72</f>
        <v>1</v>
      </c>
      <c r="D71" s="28">
        <f t="shared" ref="D71:E71" si="5">+D72</f>
        <v>1</v>
      </c>
      <c r="E71" s="28">
        <f t="shared" si="5"/>
        <v>1</v>
      </c>
    </row>
    <row r="72" spans="1:256" s="13" customFormat="1" ht="49.5" x14ac:dyDescent="0.3">
      <c r="A72" s="35" t="s">
        <v>373</v>
      </c>
      <c r="B72" s="22" t="s">
        <v>374</v>
      </c>
      <c r="C72" s="28">
        <v>1</v>
      </c>
      <c r="D72" s="28">
        <v>1</v>
      </c>
      <c r="E72" s="28">
        <v>1</v>
      </c>
    </row>
    <row r="73" spans="1:256" s="13" customFormat="1" ht="83.25" x14ac:dyDescent="0.3">
      <c r="A73" s="34" t="s">
        <v>54</v>
      </c>
      <c r="B73" s="19" t="s">
        <v>55</v>
      </c>
      <c r="C73" s="28">
        <f>+C74+C76</f>
        <v>2000</v>
      </c>
      <c r="D73" s="28">
        <f t="shared" ref="D73:E73" si="6">+D74+D76</f>
        <v>2000</v>
      </c>
      <c r="E73" s="28">
        <f t="shared" si="6"/>
        <v>2000</v>
      </c>
    </row>
    <row r="74" spans="1:256" s="13" customFormat="1" ht="83.25" x14ac:dyDescent="0.3">
      <c r="A74" s="34" t="s">
        <v>56</v>
      </c>
      <c r="B74" s="19" t="s">
        <v>57</v>
      </c>
      <c r="C74" s="28">
        <f t="shared" ref="C74:E74" si="7">+C75</f>
        <v>750</v>
      </c>
      <c r="D74" s="28">
        <f t="shared" si="7"/>
        <v>750</v>
      </c>
      <c r="E74" s="28">
        <f t="shared" si="7"/>
        <v>750</v>
      </c>
    </row>
    <row r="75" spans="1:256" s="13" customFormat="1" ht="83.25" x14ac:dyDescent="0.3">
      <c r="A75" s="34" t="s">
        <v>179</v>
      </c>
      <c r="B75" s="19" t="s">
        <v>180</v>
      </c>
      <c r="C75" s="28">
        <v>750</v>
      </c>
      <c r="D75" s="28">
        <v>750</v>
      </c>
      <c r="E75" s="28">
        <v>750</v>
      </c>
    </row>
    <row r="76" spans="1:256" s="13" customFormat="1" ht="99.75" x14ac:dyDescent="0.3">
      <c r="A76" s="34" t="s">
        <v>304</v>
      </c>
      <c r="B76" s="19" t="s">
        <v>326</v>
      </c>
      <c r="C76" s="28">
        <f>C77</f>
        <v>1250</v>
      </c>
      <c r="D76" s="28">
        <f t="shared" ref="D76:E76" si="8">D77</f>
        <v>1250</v>
      </c>
      <c r="E76" s="28">
        <f t="shared" si="8"/>
        <v>1250</v>
      </c>
    </row>
    <row r="77" spans="1:256" s="13" customFormat="1" ht="99.75" x14ac:dyDescent="0.3">
      <c r="A77" s="34" t="s">
        <v>305</v>
      </c>
      <c r="B77" s="19" t="s">
        <v>308</v>
      </c>
      <c r="C77" s="28">
        <f>C78+C79</f>
        <v>1250</v>
      </c>
      <c r="D77" s="28">
        <f t="shared" ref="D77:E77" si="9">D78+D79</f>
        <v>1250</v>
      </c>
      <c r="E77" s="28">
        <f t="shared" si="9"/>
        <v>1250</v>
      </c>
    </row>
    <row r="78" spans="1:256" s="13" customFormat="1" ht="116.25" x14ac:dyDescent="0.3">
      <c r="A78" s="34" t="s">
        <v>306</v>
      </c>
      <c r="B78" s="19" t="s">
        <v>309</v>
      </c>
      <c r="C78" s="28">
        <v>50</v>
      </c>
      <c r="D78" s="28">
        <v>50</v>
      </c>
      <c r="E78" s="28">
        <v>50</v>
      </c>
    </row>
    <row r="79" spans="1:256" s="11" customFormat="1" ht="115.5" x14ac:dyDescent="0.25">
      <c r="A79" s="34" t="s">
        <v>307</v>
      </c>
      <c r="B79" s="19" t="s">
        <v>310</v>
      </c>
      <c r="C79" s="28">
        <v>1200</v>
      </c>
      <c r="D79" s="28">
        <v>1200</v>
      </c>
      <c r="E79" s="28">
        <v>1200</v>
      </c>
      <c r="F79" s="8"/>
      <c r="G79" s="9"/>
      <c r="H79" s="10"/>
      <c r="I79" s="10"/>
      <c r="J79" s="10"/>
      <c r="K79" s="8"/>
      <c r="L79" s="9"/>
      <c r="M79" s="10"/>
      <c r="N79" s="10"/>
      <c r="O79" s="10"/>
      <c r="P79" s="8"/>
      <c r="Q79" s="9"/>
      <c r="R79" s="10"/>
      <c r="S79" s="10"/>
      <c r="T79" s="10"/>
      <c r="U79" s="8"/>
      <c r="V79" s="9"/>
      <c r="W79" s="10"/>
      <c r="X79" s="10"/>
      <c r="Y79" s="10"/>
      <c r="Z79" s="8"/>
      <c r="AA79" s="9"/>
      <c r="AB79" s="10"/>
      <c r="AC79" s="10"/>
      <c r="AD79" s="10"/>
      <c r="AE79" s="8"/>
      <c r="AF79" s="9"/>
      <c r="AG79" s="10"/>
      <c r="AH79" s="10"/>
      <c r="AI79" s="10"/>
      <c r="AJ79" s="8"/>
      <c r="AK79" s="9"/>
      <c r="AL79" s="10"/>
      <c r="AM79" s="10"/>
      <c r="AN79" s="10"/>
      <c r="AO79" s="8"/>
      <c r="AP79" s="9"/>
      <c r="AQ79" s="10"/>
      <c r="AR79" s="10"/>
      <c r="AS79" s="10"/>
      <c r="AT79" s="8"/>
      <c r="AU79" s="9"/>
      <c r="AV79" s="10"/>
      <c r="AW79" s="10"/>
      <c r="AX79" s="10"/>
      <c r="AY79" s="8"/>
      <c r="AZ79" s="9"/>
      <c r="BA79" s="10"/>
      <c r="BB79" s="10"/>
      <c r="BC79" s="10"/>
      <c r="BD79" s="8"/>
      <c r="BE79" s="9"/>
      <c r="BF79" s="10"/>
      <c r="BG79" s="10"/>
      <c r="BH79" s="10"/>
      <c r="BI79" s="8"/>
      <c r="BJ79" s="9"/>
      <c r="BK79" s="10"/>
      <c r="BL79" s="10"/>
      <c r="BM79" s="10"/>
      <c r="BN79" s="8"/>
      <c r="BO79" s="9"/>
      <c r="BP79" s="10"/>
      <c r="BQ79" s="10"/>
      <c r="BR79" s="10"/>
      <c r="BS79" s="8"/>
      <c r="BT79" s="9"/>
      <c r="BU79" s="10"/>
      <c r="BV79" s="10"/>
      <c r="BW79" s="10"/>
      <c r="BX79" s="8"/>
      <c r="BY79" s="9"/>
      <c r="BZ79" s="10"/>
      <c r="CA79" s="10"/>
      <c r="CB79" s="10"/>
      <c r="CC79" s="8"/>
      <c r="CD79" s="9"/>
      <c r="CE79" s="10"/>
      <c r="CF79" s="10"/>
      <c r="CG79" s="10"/>
      <c r="CH79" s="8"/>
      <c r="CI79" s="9"/>
      <c r="CJ79" s="10"/>
      <c r="CK79" s="10"/>
      <c r="CL79" s="10"/>
      <c r="CM79" s="8"/>
      <c r="CN79" s="9"/>
      <c r="CO79" s="10"/>
      <c r="CP79" s="10"/>
      <c r="CQ79" s="10"/>
      <c r="CR79" s="8"/>
      <c r="CS79" s="9"/>
      <c r="CT79" s="10"/>
      <c r="CU79" s="10"/>
      <c r="CV79" s="10"/>
      <c r="CW79" s="8"/>
      <c r="CX79" s="9"/>
      <c r="CY79" s="10"/>
      <c r="CZ79" s="10"/>
      <c r="DA79" s="10"/>
      <c r="DB79" s="8"/>
      <c r="DC79" s="9"/>
      <c r="DD79" s="10"/>
      <c r="DE79" s="10"/>
      <c r="DF79" s="10"/>
      <c r="DG79" s="8"/>
      <c r="DH79" s="9"/>
      <c r="DI79" s="10"/>
      <c r="DJ79" s="10"/>
      <c r="DK79" s="10"/>
      <c r="DL79" s="8"/>
      <c r="DM79" s="9"/>
      <c r="DN79" s="10"/>
      <c r="DO79" s="10"/>
      <c r="DP79" s="10"/>
      <c r="DQ79" s="8"/>
      <c r="DR79" s="9"/>
      <c r="DS79" s="10"/>
      <c r="DT79" s="10"/>
      <c r="DU79" s="10"/>
      <c r="DV79" s="8"/>
      <c r="DW79" s="9"/>
      <c r="DX79" s="10"/>
      <c r="DY79" s="10"/>
      <c r="DZ79" s="10"/>
      <c r="EA79" s="8"/>
      <c r="EB79" s="9"/>
      <c r="EC79" s="10"/>
      <c r="ED79" s="10"/>
      <c r="EE79" s="10"/>
      <c r="EF79" s="8"/>
      <c r="EG79" s="9"/>
      <c r="EH79" s="10"/>
      <c r="EI79" s="10"/>
      <c r="EJ79" s="10"/>
      <c r="EK79" s="8"/>
      <c r="EL79" s="9"/>
      <c r="EM79" s="10"/>
      <c r="EN79" s="10"/>
      <c r="EO79" s="10"/>
      <c r="EP79" s="8"/>
      <c r="EQ79" s="9"/>
      <c r="ER79" s="10"/>
      <c r="ES79" s="10"/>
      <c r="ET79" s="10"/>
      <c r="EU79" s="8"/>
      <c r="EV79" s="9"/>
      <c r="EW79" s="10"/>
      <c r="EX79" s="10"/>
      <c r="EY79" s="10"/>
      <c r="EZ79" s="8"/>
      <c r="FA79" s="9"/>
      <c r="FB79" s="10"/>
      <c r="FC79" s="10"/>
      <c r="FD79" s="10"/>
      <c r="FE79" s="8"/>
      <c r="FF79" s="9"/>
      <c r="FG79" s="10"/>
      <c r="FH79" s="10"/>
      <c r="FI79" s="10"/>
      <c r="FJ79" s="8"/>
      <c r="FK79" s="9"/>
      <c r="FL79" s="10"/>
      <c r="FM79" s="10"/>
      <c r="FN79" s="10"/>
      <c r="FO79" s="8"/>
      <c r="FP79" s="9"/>
      <c r="FQ79" s="10"/>
      <c r="FR79" s="10"/>
      <c r="FS79" s="10"/>
      <c r="FT79" s="8"/>
      <c r="FU79" s="9"/>
      <c r="FV79" s="10"/>
      <c r="FW79" s="10"/>
      <c r="FX79" s="10"/>
      <c r="FY79" s="8"/>
      <c r="FZ79" s="9"/>
      <c r="GA79" s="10"/>
      <c r="GB79" s="10"/>
      <c r="GC79" s="10"/>
      <c r="GD79" s="8"/>
      <c r="GE79" s="9"/>
      <c r="GF79" s="10"/>
      <c r="GG79" s="10"/>
      <c r="GH79" s="10"/>
      <c r="GI79" s="8"/>
      <c r="GJ79" s="9"/>
      <c r="GK79" s="10"/>
      <c r="GL79" s="10"/>
      <c r="GM79" s="10"/>
      <c r="GN79" s="8"/>
      <c r="GO79" s="9"/>
      <c r="GP79" s="10"/>
      <c r="GQ79" s="10"/>
      <c r="GR79" s="10"/>
      <c r="GS79" s="8"/>
      <c r="GT79" s="9"/>
      <c r="GU79" s="10"/>
      <c r="GV79" s="10"/>
      <c r="GW79" s="10"/>
      <c r="GX79" s="8"/>
      <c r="GY79" s="9"/>
      <c r="GZ79" s="10"/>
      <c r="HA79" s="10"/>
      <c r="HB79" s="10"/>
      <c r="HC79" s="8"/>
      <c r="HD79" s="9"/>
      <c r="HE79" s="10"/>
      <c r="HF79" s="10"/>
      <c r="HG79" s="10"/>
      <c r="HH79" s="8"/>
      <c r="HI79" s="9"/>
      <c r="HJ79" s="10"/>
      <c r="HK79" s="10"/>
      <c r="HL79" s="10"/>
      <c r="HM79" s="8"/>
      <c r="HN79" s="9"/>
      <c r="HO79" s="10"/>
      <c r="HP79" s="10"/>
      <c r="HQ79" s="10"/>
      <c r="HR79" s="8"/>
      <c r="HS79" s="9"/>
      <c r="HT79" s="10"/>
      <c r="HU79" s="10"/>
      <c r="HV79" s="10"/>
      <c r="HW79" s="8"/>
      <c r="HX79" s="9"/>
      <c r="HY79" s="10"/>
      <c r="HZ79" s="10"/>
      <c r="IA79" s="10"/>
      <c r="IB79" s="8"/>
      <c r="IC79" s="9"/>
      <c r="ID79" s="10"/>
      <c r="IE79" s="10"/>
      <c r="IF79" s="10"/>
      <c r="IG79" s="8"/>
      <c r="IH79" s="9"/>
      <c r="II79" s="10"/>
      <c r="IJ79" s="10"/>
      <c r="IK79" s="10"/>
      <c r="IL79" s="8"/>
      <c r="IM79" s="9"/>
      <c r="IN79" s="10"/>
      <c r="IO79" s="10"/>
      <c r="IP79" s="10"/>
      <c r="IQ79" s="8"/>
      <c r="IR79" s="9"/>
      <c r="IS79" s="10"/>
      <c r="IT79" s="10"/>
      <c r="IU79" s="10"/>
      <c r="IV79" s="8"/>
    </row>
    <row r="80" spans="1:256" s="13" customFormat="1" ht="33.75" x14ac:dyDescent="0.3">
      <c r="A80" s="33" t="s">
        <v>58</v>
      </c>
      <c r="B80" s="18" t="s">
        <v>59</v>
      </c>
      <c r="C80" s="27">
        <f>+C81</f>
        <v>231</v>
      </c>
      <c r="D80" s="27">
        <f>+D81</f>
        <v>231</v>
      </c>
      <c r="E80" s="27">
        <f>+E81</f>
        <v>231</v>
      </c>
    </row>
    <row r="81" spans="1:256" s="3" customFormat="1" x14ac:dyDescent="0.25">
      <c r="A81" s="34" t="s">
        <v>60</v>
      </c>
      <c r="B81" s="19" t="s">
        <v>61</v>
      </c>
      <c r="C81" s="28">
        <f>+C82+C83+C84</f>
        <v>231</v>
      </c>
      <c r="D81" s="28">
        <f>+D82+D83+D84</f>
        <v>231</v>
      </c>
      <c r="E81" s="28">
        <f>+E82+E83+E84</f>
        <v>231</v>
      </c>
    </row>
    <row r="82" spans="1:256" s="3" customFormat="1" ht="33" x14ac:dyDescent="0.25">
      <c r="A82" s="34" t="s">
        <v>62</v>
      </c>
      <c r="B82" s="19" t="s">
        <v>63</v>
      </c>
      <c r="C82" s="28">
        <v>177</v>
      </c>
      <c r="D82" s="28">
        <v>177</v>
      </c>
      <c r="E82" s="28">
        <v>177</v>
      </c>
    </row>
    <row r="83" spans="1:256" s="3" customFormat="1" x14ac:dyDescent="0.25">
      <c r="A83" s="34" t="s">
        <v>64</v>
      </c>
      <c r="B83" s="19" t="s">
        <v>65</v>
      </c>
      <c r="C83" s="28">
        <v>14</v>
      </c>
      <c r="D83" s="28">
        <v>14</v>
      </c>
      <c r="E83" s="28">
        <v>14</v>
      </c>
    </row>
    <row r="84" spans="1:256" s="3" customFormat="1" x14ac:dyDescent="0.25">
      <c r="A84" s="34" t="s">
        <v>66</v>
      </c>
      <c r="B84" s="19" t="s">
        <v>67</v>
      </c>
      <c r="C84" s="28">
        <f>C85+C86</f>
        <v>40</v>
      </c>
      <c r="D84" s="28">
        <f>D85+D86</f>
        <v>40</v>
      </c>
      <c r="E84" s="28">
        <f>E85+E86</f>
        <v>40</v>
      </c>
    </row>
    <row r="85" spans="1:256" s="3" customFormat="1" x14ac:dyDescent="0.25">
      <c r="A85" s="34" t="s">
        <v>99</v>
      </c>
      <c r="B85" s="19" t="s">
        <v>101</v>
      </c>
      <c r="C85" s="28">
        <v>39</v>
      </c>
      <c r="D85" s="28">
        <v>39</v>
      </c>
      <c r="E85" s="28">
        <v>39</v>
      </c>
    </row>
    <row r="86" spans="1:256" s="11" customFormat="1" x14ac:dyDescent="0.25">
      <c r="A86" s="34" t="s">
        <v>100</v>
      </c>
      <c r="B86" s="19" t="s">
        <v>102</v>
      </c>
      <c r="C86" s="28">
        <v>1</v>
      </c>
      <c r="D86" s="28">
        <v>1</v>
      </c>
      <c r="E86" s="28">
        <v>1</v>
      </c>
      <c r="F86" s="8"/>
      <c r="G86" s="9"/>
      <c r="H86" s="10"/>
      <c r="I86" s="10"/>
      <c r="J86" s="10"/>
      <c r="K86" s="8"/>
      <c r="L86" s="9"/>
      <c r="M86" s="10"/>
      <c r="N86" s="10"/>
      <c r="O86" s="10"/>
      <c r="P86" s="8"/>
      <c r="Q86" s="9"/>
      <c r="R86" s="10"/>
      <c r="S86" s="10"/>
      <c r="T86" s="10"/>
      <c r="U86" s="8"/>
      <c r="V86" s="9"/>
      <c r="W86" s="10"/>
      <c r="X86" s="10"/>
      <c r="Y86" s="10"/>
      <c r="Z86" s="8"/>
      <c r="AA86" s="9"/>
      <c r="AB86" s="10"/>
      <c r="AC86" s="10"/>
      <c r="AD86" s="10"/>
      <c r="AE86" s="8"/>
      <c r="AF86" s="9"/>
      <c r="AG86" s="10"/>
      <c r="AH86" s="10"/>
      <c r="AI86" s="10"/>
      <c r="AJ86" s="8"/>
      <c r="AK86" s="9"/>
      <c r="AL86" s="10"/>
      <c r="AM86" s="10"/>
      <c r="AN86" s="10"/>
      <c r="AO86" s="8"/>
      <c r="AP86" s="9"/>
      <c r="AQ86" s="10"/>
      <c r="AR86" s="10"/>
      <c r="AS86" s="10"/>
      <c r="AT86" s="8"/>
      <c r="AU86" s="9"/>
      <c r="AV86" s="10"/>
      <c r="AW86" s="10"/>
      <c r="AX86" s="10"/>
      <c r="AY86" s="8"/>
      <c r="AZ86" s="9"/>
      <c r="BA86" s="10"/>
      <c r="BB86" s="10"/>
      <c r="BC86" s="10"/>
      <c r="BD86" s="8"/>
      <c r="BE86" s="9"/>
      <c r="BF86" s="10"/>
      <c r="BG86" s="10"/>
      <c r="BH86" s="10"/>
      <c r="BI86" s="8"/>
      <c r="BJ86" s="9"/>
      <c r="BK86" s="10"/>
      <c r="BL86" s="10"/>
      <c r="BM86" s="10"/>
      <c r="BN86" s="8"/>
      <c r="BO86" s="9"/>
      <c r="BP86" s="10"/>
      <c r="BQ86" s="10"/>
      <c r="BR86" s="10"/>
      <c r="BS86" s="8"/>
      <c r="BT86" s="9"/>
      <c r="BU86" s="10"/>
      <c r="BV86" s="10"/>
      <c r="BW86" s="10"/>
      <c r="BX86" s="8"/>
      <c r="BY86" s="9"/>
      <c r="BZ86" s="10"/>
      <c r="CA86" s="10"/>
      <c r="CB86" s="10"/>
      <c r="CC86" s="8"/>
      <c r="CD86" s="9"/>
      <c r="CE86" s="10"/>
      <c r="CF86" s="10"/>
      <c r="CG86" s="10"/>
      <c r="CH86" s="8"/>
      <c r="CI86" s="9"/>
      <c r="CJ86" s="10"/>
      <c r="CK86" s="10"/>
      <c r="CL86" s="10"/>
      <c r="CM86" s="8"/>
      <c r="CN86" s="9"/>
      <c r="CO86" s="10"/>
      <c r="CP86" s="10"/>
      <c r="CQ86" s="10"/>
      <c r="CR86" s="8"/>
      <c r="CS86" s="9"/>
      <c r="CT86" s="10"/>
      <c r="CU86" s="10"/>
      <c r="CV86" s="10"/>
      <c r="CW86" s="8"/>
      <c r="CX86" s="9"/>
      <c r="CY86" s="10"/>
      <c r="CZ86" s="10"/>
      <c r="DA86" s="10"/>
      <c r="DB86" s="8"/>
      <c r="DC86" s="9"/>
      <c r="DD86" s="10"/>
      <c r="DE86" s="10"/>
      <c r="DF86" s="10"/>
      <c r="DG86" s="8"/>
      <c r="DH86" s="9"/>
      <c r="DI86" s="10"/>
      <c r="DJ86" s="10"/>
      <c r="DK86" s="10"/>
      <c r="DL86" s="8"/>
      <c r="DM86" s="9"/>
      <c r="DN86" s="10"/>
      <c r="DO86" s="10"/>
      <c r="DP86" s="10"/>
      <c r="DQ86" s="8"/>
      <c r="DR86" s="9"/>
      <c r="DS86" s="10"/>
      <c r="DT86" s="10"/>
      <c r="DU86" s="10"/>
      <c r="DV86" s="8"/>
      <c r="DW86" s="9"/>
      <c r="DX86" s="10"/>
      <c r="DY86" s="10"/>
      <c r="DZ86" s="10"/>
      <c r="EA86" s="8"/>
      <c r="EB86" s="9"/>
      <c r="EC86" s="10"/>
      <c r="ED86" s="10"/>
      <c r="EE86" s="10"/>
      <c r="EF86" s="8"/>
      <c r="EG86" s="9"/>
      <c r="EH86" s="10"/>
      <c r="EI86" s="10"/>
      <c r="EJ86" s="10"/>
      <c r="EK86" s="8"/>
      <c r="EL86" s="9"/>
      <c r="EM86" s="10"/>
      <c r="EN86" s="10"/>
      <c r="EO86" s="10"/>
      <c r="EP86" s="8"/>
      <c r="EQ86" s="9"/>
      <c r="ER86" s="10"/>
      <c r="ES86" s="10"/>
      <c r="ET86" s="10"/>
      <c r="EU86" s="8"/>
      <c r="EV86" s="9"/>
      <c r="EW86" s="10"/>
      <c r="EX86" s="10"/>
      <c r="EY86" s="10"/>
      <c r="EZ86" s="8"/>
      <c r="FA86" s="9"/>
      <c r="FB86" s="10"/>
      <c r="FC86" s="10"/>
      <c r="FD86" s="10"/>
      <c r="FE86" s="8"/>
      <c r="FF86" s="9"/>
      <c r="FG86" s="10"/>
      <c r="FH86" s="10"/>
      <c r="FI86" s="10"/>
      <c r="FJ86" s="8"/>
      <c r="FK86" s="9"/>
      <c r="FL86" s="10"/>
      <c r="FM86" s="10"/>
      <c r="FN86" s="10"/>
      <c r="FO86" s="8"/>
      <c r="FP86" s="9"/>
      <c r="FQ86" s="10"/>
      <c r="FR86" s="10"/>
      <c r="FS86" s="10"/>
      <c r="FT86" s="8"/>
      <c r="FU86" s="9"/>
      <c r="FV86" s="10"/>
      <c r="FW86" s="10"/>
      <c r="FX86" s="10"/>
      <c r="FY86" s="8"/>
      <c r="FZ86" s="9"/>
      <c r="GA86" s="10"/>
      <c r="GB86" s="10"/>
      <c r="GC86" s="10"/>
      <c r="GD86" s="8"/>
      <c r="GE86" s="9"/>
      <c r="GF86" s="10"/>
      <c r="GG86" s="10"/>
      <c r="GH86" s="10"/>
      <c r="GI86" s="8"/>
      <c r="GJ86" s="9"/>
      <c r="GK86" s="10"/>
      <c r="GL86" s="10"/>
      <c r="GM86" s="10"/>
      <c r="GN86" s="8"/>
      <c r="GO86" s="9"/>
      <c r="GP86" s="10"/>
      <c r="GQ86" s="10"/>
      <c r="GR86" s="10"/>
      <c r="GS86" s="8"/>
      <c r="GT86" s="9"/>
      <c r="GU86" s="10"/>
      <c r="GV86" s="10"/>
      <c r="GW86" s="10"/>
      <c r="GX86" s="8"/>
      <c r="GY86" s="9"/>
      <c r="GZ86" s="10"/>
      <c r="HA86" s="10"/>
      <c r="HB86" s="10"/>
      <c r="HC86" s="8"/>
      <c r="HD86" s="9"/>
      <c r="HE86" s="10"/>
      <c r="HF86" s="10"/>
      <c r="HG86" s="10"/>
      <c r="HH86" s="8"/>
      <c r="HI86" s="9"/>
      <c r="HJ86" s="10"/>
      <c r="HK86" s="10"/>
      <c r="HL86" s="10"/>
      <c r="HM86" s="8"/>
      <c r="HN86" s="9"/>
      <c r="HO86" s="10"/>
      <c r="HP86" s="10"/>
      <c r="HQ86" s="10"/>
      <c r="HR86" s="8"/>
      <c r="HS86" s="9"/>
      <c r="HT86" s="10"/>
      <c r="HU86" s="10"/>
      <c r="HV86" s="10"/>
      <c r="HW86" s="8"/>
      <c r="HX86" s="9"/>
      <c r="HY86" s="10"/>
      <c r="HZ86" s="10"/>
      <c r="IA86" s="10"/>
      <c r="IB86" s="8"/>
      <c r="IC86" s="9"/>
      <c r="ID86" s="10"/>
      <c r="IE86" s="10"/>
      <c r="IF86" s="10"/>
      <c r="IG86" s="8"/>
      <c r="IH86" s="9"/>
      <c r="II86" s="10"/>
      <c r="IJ86" s="10"/>
      <c r="IK86" s="10"/>
      <c r="IL86" s="8"/>
      <c r="IM86" s="9"/>
      <c r="IN86" s="10"/>
      <c r="IO86" s="10"/>
      <c r="IP86" s="10"/>
      <c r="IQ86" s="8"/>
      <c r="IR86" s="9"/>
      <c r="IS86" s="10"/>
      <c r="IT86" s="10"/>
      <c r="IU86" s="10"/>
      <c r="IV86" s="8"/>
    </row>
    <row r="87" spans="1:256" s="11" customFormat="1" ht="33" x14ac:dyDescent="0.25">
      <c r="A87" s="33" t="s">
        <v>68</v>
      </c>
      <c r="B87" s="18" t="s">
        <v>69</v>
      </c>
      <c r="C87" s="27">
        <f>+C88</f>
        <v>111</v>
      </c>
      <c r="D87" s="27">
        <f t="shared" ref="D87:E87" si="10">+D88</f>
        <v>101</v>
      </c>
      <c r="E87" s="27">
        <f t="shared" si="10"/>
        <v>101</v>
      </c>
    </row>
    <row r="88" spans="1:256" s="13" customFormat="1" ht="17.25" x14ac:dyDescent="0.3">
      <c r="A88" s="34" t="s">
        <v>103</v>
      </c>
      <c r="B88" s="19" t="s">
        <v>104</v>
      </c>
      <c r="C88" s="28">
        <f>+C89+C90</f>
        <v>111</v>
      </c>
      <c r="D88" s="28">
        <f>+D89+D90</f>
        <v>101</v>
      </c>
      <c r="E88" s="28">
        <f>+E89+E90</f>
        <v>101</v>
      </c>
    </row>
    <row r="89" spans="1:256" s="13" customFormat="1" ht="33.75" x14ac:dyDescent="0.3">
      <c r="A89" s="34" t="s">
        <v>181</v>
      </c>
      <c r="B89" s="19" t="s">
        <v>182</v>
      </c>
      <c r="C89" s="28">
        <v>23</v>
      </c>
      <c r="D89" s="28">
        <v>23</v>
      </c>
      <c r="E89" s="28">
        <v>23</v>
      </c>
    </row>
    <row r="90" spans="1:256" s="13" customFormat="1" ht="33.75" x14ac:dyDescent="0.3">
      <c r="A90" s="34" t="s">
        <v>183</v>
      </c>
      <c r="B90" s="19" t="s">
        <v>184</v>
      </c>
      <c r="C90" s="28">
        <f>+C91+C92</f>
        <v>88</v>
      </c>
      <c r="D90" s="28">
        <f>+D91+D92</f>
        <v>78</v>
      </c>
      <c r="E90" s="28">
        <f>+E91+E92</f>
        <v>78</v>
      </c>
    </row>
    <row r="91" spans="1:256" s="13" customFormat="1" ht="33.75" x14ac:dyDescent="0.3">
      <c r="A91" s="34" t="s">
        <v>185</v>
      </c>
      <c r="B91" s="19" t="s">
        <v>186</v>
      </c>
      <c r="C91" s="28">
        <v>38</v>
      </c>
      <c r="D91" s="28">
        <v>28</v>
      </c>
      <c r="E91" s="28">
        <v>28</v>
      </c>
    </row>
    <row r="92" spans="1:256" s="11" customFormat="1" ht="49.5" x14ac:dyDescent="0.25">
      <c r="A92" s="34" t="s">
        <v>268</v>
      </c>
      <c r="B92" s="19" t="s">
        <v>269</v>
      </c>
      <c r="C92" s="28">
        <v>50</v>
      </c>
      <c r="D92" s="28">
        <v>50</v>
      </c>
      <c r="E92" s="28">
        <v>50</v>
      </c>
      <c r="F92" s="8"/>
      <c r="G92" s="9"/>
      <c r="H92" s="10"/>
      <c r="I92" s="10"/>
      <c r="J92" s="10"/>
      <c r="K92" s="8"/>
      <c r="L92" s="9"/>
      <c r="M92" s="10"/>
      <c r="N92" s="10"/>
      <c r="O92" s="10"/>
      <c r="P92" s="8"/>
      <c r="Q92" s="9"/>
      <c r="R92" s="10"/>
      <c r="S92" s="10"/>
      <c r="T92" s="10"/>
      <c r="U92" s="8"/>
      <c r="V92" s="9"/>
      <c r="W92" s="10"/>
      <c r="X92" s="10"/>
      <c r="Y92" s="10"/>
      <c r="Z92" s="8"/>
      <c r="AA92" s="9"/>
      <c r="AB92" s="10"/>
      <c r="AC92" s="10"/>
      <c r="AD92" s="10"/>
      <c r="AE92" s="8"/>
      <c r="AF92" s="9"/>
      <c r="AG92" s="10"/>
      <c r="AH92" s="10"/>
      <c r="AI92" s="10"/>
      <c r="AJ92" s="8"/>
      <c r="AK92" s="9"/>
      <c r="AL92" s="10"/>
      <c r="AM92" s="10"/>
      <c r="AN92" s="10"/>
      <c r="AO92" s="8"/>
      <c r="AP92" s="9"/>
      <c r="AQ92" s="10"/>
      <c r="AR92" s="10"/>
      <c r="AS92" s="10"/>
      <c r="AT92" s="8"/>
      <c r="AU92" s="9"/>
      <c r="AV92" s="10"/>
      <c r="AW92" s="10"/>
      <c r="AX92" s="10"/>
      <c r="AY92" s="8"/>
      <c r="AZ92" s="9"/>
      <c r="BA92" s="10"/>
      <c r="BB92" s="10"/>
      <c r="BC92" s="10"/>
      <c r="BD92" s="8"/>
      <c r="BE92" s="9"/>
      <c r="BF92" s="10"/>
      <c r="BG92" s="10"/>
      <c r="BH92" s="10"/>
      <c r="BI92" s="8"/>
      <c r="BJ92" s="9"/>
      <c r="BK92" s="10"/>
      <c r="BL92" s="10"/>
      <c r="BM92" s="10"/>
      <c r="BN92" s="8"/>
      <c r="BO92" s="9"/>
      <c r="BP92" s="10"/>
      <c r="BQ92" s="10"/>
      <c r="BR92" s="10"/>
      <c r="BS92" s="8"/>
      <c r="BT92" s="9"/>
      <c r="BU92" s="10"/>
      <c r="BV92" s="10"/>
      <c r="BW92" s="10"/>
      <c r="BX92" s="8"/>
      <c r="BY92" s="9"/>
      <c r="BZ92" s="10"/>
      <c r="CA92" s="10"/>
      <c r="CB92" s="10"/>
      <c r="CC92" s="8"/>
      <c r="CD92" s="9"/>
      <c r="CE92" s="10"/>
      <c r="CF92" s="10"/>
      <c r="CG92" s="10"/>
      <c r="CH92" s="8"/>
      <c r="CI92" s="9"/>
      <c r="CJ92" s="10"/>
      <c r="CK92" s="10"/>
      <c r="CL92" s="10"/>
      <c r="CM92" s="8"/>
      <c r="CN92" s="9"/>
      <c r="CO92" s="10"/>
      <c r="CP92" s="10"/>
      <c r="CQ92" s="10"/>
      <c r="CR92" s="8"/>
      <c r="CS92" s="9"/>
      <c r="CT92" s="10"/>
      <c r="CU92" s="10"/>
      <c r="CV92" s="10"/>
      <c r="CW92" s="8"/>
      <c r="CX92" s="9"/>
      <c r="CY92" s="10"/>
      <c r="CZ92" s="10"/>
      <c r="DA92" s="10"/>
      <c r="DB92" s="8"/>
      <c r="DC92" s="9"/>
      <c r="DD92" s="10"/>
      <c r="DE92" s="10"/>
      <c r="DF92" s="10"/>
      <c r="DG92" s="8"/>
      <c r="DH92" s="9"/>
      <c r="DI92" s="10"/>
      <c r="DJ92" s="10"/>
      <c r="DK92" s="10"/>
      <c r="DL92" s="8"/>
      <c r="DM92" s="9"/>
      <c r="DN92" s="10"/>
      <c r="DO92" s="10"/>
      <c r="DP92" s="10"/>
      <c r="DQ92" s="8"/>
      <c r="DR92" s="9"/>
      <c r="DS92" s="10"/>
      <c r="DT92" s="10"/>
      <c r="DU92" s="10"/>
      <c r="DV92" s="8"/>
      <c r="DW92" s="9"/>
      <c r="DX92" s="10"/>
      <c r="DY92" s="10"/>
      <c r="DZ92" s="10"/>
      <c r="EA92" s="8"/>
      <c r="EB92" s="9"/>
      <c r="EC92" s="10"/>
      <c r="ED92" s="10"/>
      <c r="EE92" s="10"/>
      <c r="EF92" s="8"/>
      <c r="EG92" s="9"/>
      <c r="EH92" s="10"/>
      <c r="EI92" s="10"/>
      <c r="EJ92" s="10"/>
      <c r="EK92" s="8"/>
      <c r="EL92" s="9"/>
      <c r="EM92" s="10"/>
      <c r="EN92" s="10"/>
      <c r="EO92" s="10"/>
      <c r="EP92" s="8"/>
      <c r="EQ92" s="9"/>
      <c r="ER92" s="10"/>
      <c r="ES92" s="10"/>
      <c r="ET92" s="10"/>
      <c r="EU92" s="8"/>
      <c r="EV92" s="9"/>
      <c r="EW92" s="10"/>
      <c r="EX92" s="10"/>
      <c r="EY92" s="10"/>
      <c r="EZ92" s="8"/>
      <c r="FA92" s="9"/>
      <c r="FB92" s="10"/>
      <c r="FC92" s="10"/>
      <c r="FD92" s="10"/>
      <c r="FE92" s="8"/>
      <c r="FF92" s="9"/>
      <c r="FG92" s="10"/>
      <c r="FH92" s="10"/>
      <c r="FI92" s="10"/>
      <c r="FJ92" s="8"/>
      <c r="FK92" s="9"/>
      <c r="FL92" s="10"/>
      <c r="FM92" s="10"/>
      <c r="FN92" s="10"/>
      <c r="FO92" s="8"/>
      <c r="FP92" s="9"/>
      <c r="FQ92" s="10"/>
      <c r="FR92" s="10"/>
      <c r="FS92" s="10"/>
      <c r="FT92" s="8"/>
      <c r="FU92" s="9"/>
      <c r="FV92" s="10"/>
      <c r="FW92" s="10"/>
      <c r="FX92" s="10"/>
      <c r="FY92" s="8"/>
      <c r="FZ92" s="9"/>
      <c r="GA92" s="10"/>
      <c r="GB92" s="10"/>
      <c r="GC92" s="10"/>
      <c r="GD92" s="8"/>
      <c r="GE92" s="9"/>
      <c r="GF92" s="10"/>
      <c r="GG92" s="10"/>
      <c r="GH92" s="10"/>
      <c r="GI92" s="8"/>
      <c r="GJ92" s="9"/>
      <c r="GK92" s="10"/>
      <c r="GL92" s="10"/>
      <c r="GM92" s="10"/>
      <c r="GN92" s="8"/>
      <c r="GO92" s="9"/>
      <c r="GP92" s="10"/>
      <c r="GQ92" s="10"/>
      <c r="GR92" s="10"/>
      <c r="GS92" s="8"/>
      <c r="GT92" s="9"/>
      <c r="GU92" s="10"/>
      <c r="GV92" s="10"/>
      <c r="GW92" s="10"/>
      <c r="GX92" s="8"/>
      <c r="GY92" s="9"/>
      <c r="GZ92" s="10"/>
      <c r="HA92" s="10"/>
      <c r="HB92" s="10"/>
      <c r="HC92" s="8"/>
      <c r="HD92" s="9"/>
      <c r="HE92" s="10"/>
      <c r="HF92" s="10"/>
      <c r="HG92" s="10"/>
      <c r="HH92" s="8"/>
      <c r="HI92" s="9"/>
      <c r="HJ92" s="10"/>
      <c r="HK92" s="10"/>
      <c r="HL92" s="10"/>
      <c r="HM92" s="8"/>
      <c r="HN92" s="9"/>
      <c r="HO92" s="10"/>
      <c r="HP92" s="10"/>
      <c r="HQ92" s="10"/>
      <c r="HR92" s="8"/>
      <c r="HS92" s="9"/>
      <c r="HT92" s="10"/>
      <c r="HU92" s="10"/>
      <c r="HV92" s="10"/>
      <c r="HW92" s="8"/>
      <c r="HX92" s="9"/>
      <c r="HY92" s="10"/>
      <c r="HZ92" s="10"/>
      <c r="IA92" s="10"/>
      <c r="IB92" s="8"/>
      <c r="IC92" s="9"/>
      <c r="ID92" s="10"/>
      <c r="IE92" s="10"/>
      <c r="IF92" s="10"/>
      <c r="IG92" s="8"/>
      <c r="IH92" s="9"/>
      <c r="II92" s="10"/>
      <c r="IJ92" s="10"/>
      <c r="IK92" s="10"/>
      <c r="IL92" s="8"/>
      <c r="IM92" s="9"/>
      <c r="IN92" s="10"/>
      <c r="IO92" s="10"/>
      <c r="IP92" s="10"/>
      <c r="IQ92" s="8"/>
      <c r="IR92" s="9"/>
      <c r="IS92" s="10"/>
      <c r="IT92" s="10"/>
      <c r="IU92" s="10"/>
      <c r="IV92" s="8"/>
    </row>
    <row r="93" spans="1:256" s="13" customFormat="1" ht="33.75" x14ac:dyDescent="0.3">
      <c r="A93" s="33" t="s">
        <v>70</v>
      </c>
      <c r="B93" s="18" t="s">
        <v>71</v>
      </c>
      <c r="C93" s="27">
        <f>+C94+C97</f>
        <v>1000</v>
      </c>
      <c r="D93" s="27">
        <f>+D94+D97</f>
        <v>1000</v>
      </c>
      <c r="E93" s="27">
        <f>+E94+E97</f>
        <v>1000</v>
      </c>
    </row>
    <row r="94" spans="1:256" s="13" customFormat="1" ht="83.25" hidden="1" x14ac:dyDescent="0.3">
      <c r="A94" s="34" t="s">
        <v>72</v>
      </c>
      <c r="B94" s="19" t="s">
        <v>73</v>
      </c>
      <c r="C94" s="28">
        <f>C95</f>
        <v>0</v>
      </c>
      <c r="D94" s="28">
        <f>D95</f>
        <v>0</v>
      </c>
      <c r="E94" s="28">
        <f>E95</f>
        <v>0</v>
      </c>
      <c r="J94" s="20"/>
      <c r="K94" s="21"/>
    </row>
    <row r="95" spans="1:256" s="3" customFormat="1" ht="99" hidden="1" x14ac:dyDescent="0.25">
      <c r="A95" s="34" t="s">
        <v>187</v>
      </c>
      <c r="B95" s="19" t="s">
        <v>188</v>
      </c>
      <c r="C95" s="28">
        <f>+C96</f>
        <v>0</v>
      </c>
      <c r="D95" s="28">
        <f>+D96</f>
        <v>0</v>
      </c>
      <c r="E95" s="28">
        <f>+E96</f>
        <v>0</v>
      </c>
    </row>
    <row r="96" spans="1:256" s="14" customFormat="1" ht="99" hidden="1" x14ac:dyDescent="0.25">
      <c r="A96" s="34" t="s">
        <v>249</v>
      </c>
      <c r="B96" s="19" t="s">
        <v>250</v>
      </c>
      <c r="C96" s="28">
        <v>0</v>
      </c>
      <c r="D96" s="28">
        <v>0</v>
      </c>
      <c r="E96" s="28">
        <v>0</v>
      </c>
    </row>
    <row r="97" spans="1:256" s="3" customFormat="1" ht="33" x14ac:dyDescent="0.25">
      <c r="A97" s="34" t="s">
        <v>74</v>
      </c>
      <c r="B97" s="19" t="s">
        <v>75</v>
      </c>
      <c r="C97" s="28">
        <f>+C98+C99</f>
        <v>1000</v>
      </c>
      <c r="D97" s="28">
        <f>+D98+D99</f>
        <v>1000</v>
      </c>
      <c r="E97" s="28">
        <f>+E98+E99</f>
        <v>1000</v>
      </c>
    </row>
    <row r="98" spans="1:256" s="3" customFormat="1" ht="49.5" x14ac:dyDescent="0.25">
      <c r="A98" s="34" t="s">
        <v>189</v>
      </c>
      <c r="B98" s="19" t="s">
        <v>190</v>
      </c>
      <c r="C98" s="28">
        <v>1000</v>
      </c>
      <c r="D98" s="28">
        <v>1000</v>
      </c>
      <c r="E98" s="28">
        <v>1000</v>
      </c>
    </row>
    <row r="99" spans="1:256" s="3" customFormat="1" ht="49.5" hidden="1" x14ac:dyDescent="0.25">
      <c r="A99" s="34" t="s">
        <v>270</v>
      </c>
      <c r="B99" s="19" t="s">
        <v>271</v>
      </c>
      <c r="C99" s="28">
        <v>0</v>
      </c>
      <c r="D99" s="28">
        <v>0</v>
      </c>
      <c r="E99" s="28">
        <v>0</v>
      </c>
    </row>
    <row r="100" spans="1:256" s="3" customFormat="1" x14ac:dyDescent="0.25">
      <c r="A100" s="33" t="s">
        <v>191</v>
      </c>
      <c r="B100" s="18" t="s">
        <v>192</v>
      </c>
      <c r="C100" s="27">
        <f t="shared" ref="C100:E101" si="11">+C101</f>
        <v>3</v>
      </c>
      <c r="D100" s="27">
        <f t="shared" si="11"/>
        <v>3</v>
      </c>
      <c r="E100" s="27">
        <f t="shared" si="11"/>
        <v>3</v>
      </c>
    </row>
    <row r="101" spans="1:256" s="3" customFormat="1" ht="33" x14ac:dyDescent="0.25">
      <c r="A101" s="34" t="s">
        <v>195</v>
      </c>
      <c r="B101" s="19" t="s">
        <v>196</v>
      </c>
      <c r="C101" s="28">
        <f t="shared" si="11"/>
        <v>3</v>
      </c>
      <c r="D101" s="28">
        <f t="shared" si="11"/>
        <v>3</v>
      </c>
      <c r="E101" s="28">
        <f t="shared" si="11"/>
        <v>3</v>
      </c>
    </row>
    <row r="102" spans="1:256" s="11" customFormat="1" ht="49.5" x14ac:dyDescent="0.25">
      <c r="A102" s="34" t="s">
        <v>193</v>
      </c>
      <c r="B102" s="19" t="s">
        <v>194</v>
      </c>
      <c r="C102" s="28">
        <v>3</v>
      </c>
      <c r="D102" s="28">
        <v>3</v>
      </c>
      <c r="E102" s="28">
        <v>3</v>
      </c>
      <c r="F102" s="8"/>
      <c r="G102" s="9"/>
      <c r="H102" s="10"/>
      <c r="I102" s="10"/>
      <c r="J102" s="10"/>
      <c r="K102" s="8"/>
      <c r="L102" s="9"/>
      <c r="M102" s="10"/>
      <c r="N102" s="10"/>
      <c r="O102" s="10"/>
      <c r="P102" s="8"/>
      <c r="Q102" s="9"/>
      <c r="R102" s="10"/>
      <c r="S102" s="10"/>
      <c r="T102" s="10"/>
      <c r="U102" s="8"/>
      <c r="V102" s="9"/>
      <c r="W102" s="10"/>
      <c r="X102" s="10"/>
      <c r="Y102" s="10"/>
      <c r="Z102" s="8"/>
      <c r="AA102" s="9"/>
      <c r="AB102" s="10"/>
      <c r="AC102" s="10"/>
      <c r="AD102" s="10"/>
      <c r="AE102" s="8"/>
      <c r="AF102" s="9"/>
      <c r="AG102" s="10"/>
      <c r="AH102" s="10"/>
      <c r="AI102" s="10"/>
      <c r="AJ102" s="8"/>
      <c r="AK102" s="9"/>
      <c r="AL102" s="10"/>
      <c r="AM102" s="10"/>
      <c r="AN102" s="10"/>
      <c r="AO102" s="8"/>
      <c r="AP102" s="9"/>
      <c r="AQ102" s="10"/>
      <c r="AR102" s="10"/>
      <c r="AS102" s="10"/>
      <c r="AT102" s="8"/>
      <c r="AU102" s="9"/>
      <c r="AV102" s="10"/>
      <c r="AW102" s="10"/>
      <c r="AX102" s="10"/>
      <c r="AY102" s="8"/>
      <c r="AZ102" s="9"/>
      <c r="BA102" s="10"/>
      <c r="BB102" s="10"/>
      <c r="BC102" s="10"/>
      <c r="BD102" s="8"/>
      <c r="BE102" s="9"/>
      <c r="BF102" s="10"/>
      <c r="BG102" s="10"/>
      <c r="BH102" s="10"/>
      <c r="BI102" s="8"/>
      <c r="BJ102" s="9"/>
      <c r="BK102" s="10"/>
      <c r="BL102" s="10"/>
      <c r="BM102" s="10"/>
      <c r="BN102" s="8"/>
      <c r="BO102" s="9"/>
      <c r="BP102" s="10"/>
      <c r="BQ102" s="10"/>
      <c r="BR102" s="10"/>
      <c r="BS102" s="8"/>
      <c r="BT102" s="9"/>
      <c r="BU102" s="10"/>
      <c r="BV102" s="10"/>
      <c r="BW102" s="10"/>
      <c r="BX102" s="8"/>
      <c r="BY102" s="9"/>
      <c r="BZ102" s="10"/>
      <c r="CA102" s="10"/>
      <c r="CB102" s="10"/>
      <c r="CC102" s="8"/>
      <c r="CD102" s="9"/>
      <c r="CE102" s="10"/>
      <c r="CF102" s="10"/>
      <c r="CG102" s="10"/>
      <c r="CH102" s="8"/>
      <c r="CI102" s="9"/>
      <c r="CJ102" s="10"/>
      <c r="CK102" s="10"/>
      <c r="CL102" s="10"/>
      <c r="CM102" s="8"/>
      <c r="CN102" s="9"/>
      <c r="CO102" s="10"/>
      <c r="CP102" s="10"/>
      <c r="CQ102" s="10"/>
      <c r="CR102" s="8"/>
      <c r="CS102" s="9"/>
      <c r="CT102" s="10"/>
      <c r="CU102" s="10"/>
      <c r="CV102" s="10"/>
      <c r="CW102" s="8"/>
      <c r="CX102" s="9"/>
      <c r="CY102" s="10"/>
      <c r="CZ102" s="10"/>
      <c r="DA102" s="10"/>
      <c r="DB102" s="8"/>
      <c r="DC102" s="9"/>
      <c r="DD102" s="10"/>
      <c r="DE102" s="10"/>
      <c r="DF102" s="10"/>
      <c r="DG102" s="8"/>
      <c r="DH102" s="9"/>
      <c r="DI102" s="10"/>
      <c r="DJ102" s="10"/>
      <c r="DK102" s="10"/>
      <c r="DL102" s="8"/>
      <c r="DM102" s="9"/>
      <c r="DN102" s="10"/>
      <c r="DO102" s="10"/>
      <c r="DP102" s="10"/>
      <c r="DQ102" s="8"/>
      <c r="DR102" s="9"/>
      <c r="DS102" s="10"/>
      <c r="DT102" s="10"/>
      <c r="DU102" s="10"/>
      <c r="DV102" s="8"/>
      <c r="DW102" s="9"/>
      <c r="DX102" s="10"/>
      <c r="DY102" s="10"/>
      <c r="DZ102" s="10"/>
      <c r="EA102" s="8"/>
      <c r="EB102" s="9"/>
      <c r="EC102" s="10"/>
      <c r="ED102" s="10"/>
      <c r="EE102" s="10"/>
      <c r="EF102" s="8"/>
      <c r="EG102" s="9"/>
      <c r="EH102" s="10"/>
      <c r="EI102" s="10"/>
      <c r="EJ102" s="10"/>
      <c r="EK102" s="8"/>
      <c r="EL102" s="9"/>
      <c r="EM102" s="10"/>
      <c r="EN102" s="10"/>
      <c r="EO102" s="10"/>
      <c r="EP102" s="8"/>
      <c r="EQ102" s="9"/>
      <c r="ER102" s="10"/>
      <c r="ES102" s="10"/>
      <c r="ET102" s="10"/>
      <c r="EU102" s="8"/>
      <c r="EV102" s="9"/>
      <c r="EW102" s="10"/>
      <c r="EX102" s="10"/>
      <c r="EY102" s="10"/>
      <c r="EZ102" s="8"/>
      <c r="FA102" s="9"/>
      <c r="FB102" s="10"/>
      <c r="FC102" s="10"/>
      <c r="FD102" s="10"/>
      <c r="FE102" s="8"/>
      <c r="FF102" s="9"/>
      <c r="FG102" s="10"/>
      <c r="FH102" s="10"/>
      <c r="FI102" s="10"/>
      <c r="FJ102" s="8"/>
      <c r="FK102" s="9"/>
      <c r="FL102" s="10"/>
      <c r="FM102" s="10"/>
      <c r="FN102" s="10"/>
      <c r="FO102" s="8"/>
      <c r="FP102" s="9"/>
      <c r="FQ102" s="10"/>
      <c r="FR102" s="10"/>
      <c r="FS102" s="10"/>
      <c r="FT102" s="8"/>
      <c r="FU102" s="9"/>
      <c r="FV102" s="10"/>
      <c r="FW102" s="10"/>
      <c r="FX102" s="10"/>
      <c r="FY102" s="8"/>
      <c r="FZ102" s="9"/>
      <c r="GA102" s="10"/>
      <c r="GB102" s="10"/>
      <c r="GC102" s="10"/>
      <c r="GD102" s="8"/>
      <c r="GE102" s="9"/>
      <c r="GF102" s="10"/>
      <c r="GG102" s="10"/>
      <c r="GH102" s="10"/>
      <c r="GI102" s="8"/>
      <c r="GJ102" s="9"/>
      <c r="GK102" s="10"/>
      <c r="GL102" s="10"/>
      <c r="GM102" s="10"/>
      <c r="GN102" s="8"/>
      <c r="GO102" s="9"/>
      <c r="GP102" s="10"/>
      <c r="GQ102" s="10"/>
      <c r="GR102" s="10"/>
      <c r="GS102" s="8"/>
      <c r="GT102" s="9"/>
      <c r="GU102" s="10"/>
      <c r="GV102" s="10"/>
      <c r="GW102" s="10"/>
      <c r="GX102" s="8"/>
      <c r="GY102" s="9"/>
      <c r="GZ102" s="10"/>
      <c r="HA102" s="10"/>
      <c r="HB102" s="10"/>
      <c r="HC102" s="8"/>
      <c r="HD102" s="9"/>
      <c r="HE102" s="10"/>
      <c r="HF102" s="10"/>
      <c r="HG102" s="10"/>
      <c r="HH102" s="8"/>
      <c r="HI102" s="9"/>
      <c r="HJ102" s="10"/>
      <c r="HK102" s="10"/>
      <c r="HL102" s="10"/>
      <c r="HM102" s="8"/>
      <c r="HN102" s="9"/>
      <c r="HO102" s="10"/>
      <c r="HP102" s="10"/>
      <c r="HQ102" s="10"/>
      <c r="HR102" s="8"/>
      <c r="HS102" s="9"/>
      <c r="HT102" s="10"/>
      <c r="HU102" s="10"/>
      <c r="HV102" s="10"/>
      <c r="HW102" s="8"/>
      <c r="HX102" s="9"/>
      <c r="HY102" s="10"/>
      <c r="HZ102" s="10"/>
      <c r="IA102" s="10"/>
      <c r="IB102" s="8"/>
      <c r="IC102" s="9"/>
      <c r="ID102" s="10"/>
      <c r="IE102" s="10"/>
      <c r="IF102" s="10"/>
      <c r="IG102" s="8"/>
      <c r="IH102" s="9"/>
      <c r="II102" s="10"/>
      <c r="IJ102" s="10"/>
      <c r="IK102" s="10"/>
      <c r="IL102" s="8"/>
      <c r="IM102" s="9"/>
      <c r="IN102" s="10"/>
      <c r="IO102" s="10"/>
      <c r="IP102" s="10"/>
      <c r="IQ102" s="8"/>
      <c r="IR102" s="9"/>
      <c r="IS102" s="10"/>
      <c r="IT102" s="10"/>
      <c r="IU102" s="10"/>
      <c r="IV102" s="8"/>
    </row>
    <row r="103" spans="1:256" s="14" customFormat="1" x14ac:dyDescent="0.25">
      <c r="A103" s="33" t="s">
        <v>76</v>
      </c>
      <c r="B103" s="18" t="s">
        <v>77</v>
      </c>
      <c r="C103" s="27">
        <f>+C104+C127+C130+C135+C139</f>
        <v>624</v>
      </c>
      <c r="D103" s="27">
        <f>+D104+D127+D130+D135+D139</f>
        <v>628</v>
      </c>
      <c r="E103" s="27">
        <f>+E104+E127+E130+E135+E139</f>
        <v>628</v>
      </c>
    </row>
    <row r="104" spans="1:256" s="14" customFormat="1" ht="33" x14ac:dyDescent="0.25">
      <c r="A104" s="35" t="s">
        <v>141</v>
      </c>
      <c r="B104" s="22" t="s">
        <v>142</v>
      </c>
      <c r="C104" s="28">
        <f>+C111+C116+C121+C105+C107+C118+C114</f>
        <v>170</v>
      </c>
      <c r="D104" s="28">
        <f>+D111+D116+D121+D105+D107+D118+D114</f>
        <v>170</v>
      </c>
      <c r="E104" s="28">
        <f>+E111+E116+E121+E105+E107+E118+E114</f>
        <v>170</v>
      </c>
    </row>
    <row r="105" spans="1:256" s="14" customFormat="1" ht="82.5" x14ac:dyDescent="0.25">
      <c r="A105" s="35" t="s">
        <v>311</v>
      </c>
      <c r="B105" s="22" t="s">
        <v>312</v>
      </c>
      <c r="C105" s="28">
        <f>C106</f>
        <v>10</v>
      </c>
      <c r="D105" s="28">
        <f t="shared" ref="D105:E105" si="12">D106</f>
        <v>10</v>
      </c>
      <c r="E105" s="28">
        <f t="shared" si="12"/>
        <v>10</v>
      </c>
    </row>
    <row r="106" spans="1:256" s="14" customFormat="1" ht="132" x14ac:dyDescent="0.25">
      <c r="A106" s="35" t="s">
        <v>313</v>
      </c>
      <c r="B106" s="22" t="s">
        <v>314</v>
      </c>
      <c r="C106" s="28">
        <v>10</v>
      </c>
      <c r="D106" s="28">
        <v>10</v>
      </c>
      <c r="E106" s="28">
        <v>10</v>
      </c>
    </row>
    <row r="107" spans="1:256" s="14" customFormat="1" ht="99" x14ac:dyDescent="0.25">
      <c r="A107" s="35" t="s">
        <v>315</v>
      </c>
      <c r="B107" s="22" t="s">
        <v>316</v>
      </c>
      <c r="C107" s="28">
        <f>+C108+C109+C110</f>
        <v>5</v>
      </c>
      <c r="D107" s="28">
        <f t="shared" ref="D107:E107" si="13">+D108+D109+D110</f>
        <v>5</v>
      </c>
      <c r="E107" s="28">
        <f t="shared" si="13"/>
        <v>5</v>
      </c>
    </row>
    <row r="108" spans="1:256" s="14" customFormat="1" ht="152.25" customHeight="1" x14ac:dyDescent="0.25">
      <c r="A108" s="35" t="s">
        <v>317</v>
      </c>
      <c r="B108" s="22" t="s">
        <v>318</v>
      </c>
      <c r="C108" s="28">
        <v>5</v>
      </c>
      <c r="D108" s="28">
        <v>5</v>
      </c>
      <c r="E108" s="28">
        <v>5</v>
      </c>
    </row>
    <row r="109" spans="1:256" s="14" customFormat="1" ht="214.5" hidden="1" customHeight="1" x14ac:dyDescent="0.25">
      <c r="A109" s="35" t="s">
        <v>375</v>
      </c>
      <c r="B109" s="22" t="s">
        <v>376</v>
      </c>
      <c r="C109" s="28"/>
      <c r="D109" s="28"/>
      <c r="E109" s="28"/>
    </row>
    <row r="110" spans="1:256" s="14" customFormat="1" ht="115.5" hidden="1" x14ac:dyDescent="0.25">
      <c r="A110" s="35" t="s">
        <v>377</v>
      </c>
      <c r="B110" s="22" t="s">
        <v>378</v>
      </c>
      <c r="C110" s="28"/>
      <c r="D110" s="28"/>
      <c r="E110" s="28"/>
    </row>
    <row r="111" spans="1:256" s="14" customFormat="1" ht="82.5" x14ac:dyDescent="0.25">
      <c r="A111" s="35" t="s">
        <v>197</v>
      </c>
      <c r="B111" s="22" t="s">
        <v>198</v>
      </c>
      <c r="C111" s="28">
        <f>+C112+C113</f>
        <v>20</v>
      </c>
      <c r="D111" s="28">
        <f t="shared" ref="D111:E111" si="14">+D112+D113</f>
        <v>20</v>
      </c>
      <c r="E111" s="28">
        <f t="shared" si="14"/>
        <v>20</v>
      </c>
    </row>
    <row r="112" spans="1:256" s="14" customFormat="1" ht="115.5" x14ac:dyDescent="0.25">
      <c r="A112" s="35" t="s">
        <v>379</v>
      </c>
      <c r="B112" s="22" t="s">
        <v>380</v>
      </c>
      <c r="C112" s="28">
        <v>5</v>
      </c>
      <c r="D112" s="28">
        <v>5</v>
      </c>
      <c r="E112" s="28">
        <v>5</v>
      </c>
    </row>
    <row r="113" spans="1:5" s="14" customFormat="1" ht="82.5" x14ac:dyDescent="0.25">
      <c r="A113" s="35" t="s">
        <v>319</v>
      </c>
      <c r="B113" s="22" t="s">
        <v>320</v>
      </c>
      <c r="C113" s="28">
        <v>15</v>
      </c>
      <c r="D113" s="28">
        <v>15</v>
      </c>
      <c r="E113" s="28">
        <v>15</v>
      </c>
    </row>
    <row r="114" spans="1:5" s="14" customFormat="1" ht="82.5" hidden="1" x14ac:dyDescent="0.25">
      <c r="A114" s="35" t="s">
        <v>381</v>
      </c>
      <c r="B114" s="22" t="s">
        <v>382</v>
      </c>
      <c r="C114" s="28">
        <f>+C115</f>
        <v>0</v>
      </c>
      <c r="D114" s="28">
        <f t="shared" ref="D114:E114" si="15">+D115</f>
        <v>0</v>
      </c>
      <c r="E114" s="28">
        <f t="shared" si="15"/>
        <v>0</v>
      </c>
    </row>
    <row r="115" spans="1:5" s="14" customFormat="1" ht="115.5" hidden="1" x14ac:dyDescent="0.25">
      <c r="A115" s="35" t="s">
        <v>383</v>
      </c>
      <c r="B115" s="22" t="s">
        <v>384</v>
      </c>
      <c r="C115" s="28">
        <v>0</v>
      </c>
      <c r="D115" s="28">
        <v>0</v>
      </c>
      <c r="E115" s="28">
        <v>0</v>
      </c>
    </row>
    <row r="116" spans="1:5" s="14" customFormat="1" ht="99" x14ac:dyDescent="0.25">
      <c r="A116" s="35" t="s">
        <v>321</v>
      </c>
      <c r="B116" s="22" t="s">
        <v>322</v>
      </c>
      <c r="C116" s="28">
        <f>+C117</f>
        <v>20</v>
      </c>
      <c r="D116" s="28">
        <f t="shared" ref="D116:E116" si="16">+D117</f>
        <v>20</v>
      </c>
      <c r="E116" s="28">
        <f t="shared" si="16"/>
        <v>20</v>
      </c>
    </row>
    <row r="117" spans="1:5" s="14" customFormat="1" ht="141" customHeight="1" x14ac:dyDescent="0.25">
      <c r="A117" s="35" t="s">
        <v>405</v>
      </c>
      <c r="B117" s="26" t="s">
        <v>406</v>
      </c>
      <c r="C117" s="28">
        <v>20</v>
      </c>
      <c r="D117" s="28">
        <v>20</v>
      </c>
      <c r="E117" s="28">
        <v>20</v>
      </c>
    </row>
    <row r="118" spans="1:5" s="14" customFormat="1" ht="82.5" hidden="1" x14ac:dyDescent="0.25">
      <c r="A118" s="35" t="s">
        <v>385</v>
      </c>
      <c r="B118" s="22" t="s">
        <v>386</v>
      </c>
      <c r="C118" s="28">
        <f>+C119+C120</f>
        <v>0</v>
      </c>
      <c r="D118" s="28">
        <f t="shared" ref="D118:E118" si="17">+D119+D120</f>
        <v>0</v>
      </c>
      <c r="E118" s="28">
        <f t="shared" si="17"/>
        <v>0</v>
      </c>
    </row>
    <row r="119" spans="1:5" s="14" customFormat="1" ht="181.5" hidden="1" x14ac:dyDescent="0.25">
      <c r="A119" s="35" t="s">
        <v>387</v>
      </c>
      <c r="B119" s="22" t="s">
        <v>388</v>
      </c>
      <c r="C119" s="28"/>
      <c r="D119" s="28"/>
      <c r="E119" s="28"/>
    </row>
    <row r="120" spans="1:5" s="14" customFormat="1" ht="82.5" hidden="1" x14ac:dyDescent="0.25">
      <c r="A120" s="35" t="s">
        <v>389</v>
      </c>
      <c r="B120" s="22" t="s">
        <v>390</v>
      </c>
      <c r="C120" s="28"/>
      <c r="D120" s="28"/>
      <c r="E120" s="28"/>
    </row>
    <row r="121" spans="1:5" s="14" customFormat="1" ht="82.5" x14ac:dyDescent="0.25">
      <c r="A121" s="35" t="s">
        <v>199</v>
      </c>
      <c r="B121" s="22" t="s">
        <v>200</v>
      </c>
      <c r="C121" s="28">
        <f>+C122+C123+C124+C125+C126</f>
        <v>115</v>
      </c>
      <c r="D121" s="28">
        <f t="shared" ref="D121:E121" si="18">+D122+D123+D124+D125+D126</f>
        <v>115</v>
      </c>
      <c r="E121" s="28">
        <f t="shared" si="18"/>
        <v>115</v>
      </c>
    </row>
    <row r="122" spans="1:5" s="14" customFormat="1" ht="247.5" hidden="1" x14ac:dyDescent="0.25">
      <c r="A122" s="35" t="s">
        <v>323</v>
      </c>
      <c r="B122" s="22" t="s">
        <v>324</v>
      </c>
      <c r="C122" s="28"/>
      <c r="D122" s="28"/>
      <c r="E122" s="28"/>
    </row>
    <row r="123" spans="1:5" s="14" customFormat="1" ht="82.5" x14ac:dyDescent="0.25">
      <c r="A123" s="35" t="s">
        <v>391</v>
      </c>
      <c r="B123" s="22" t="s">
        <v>392</v>
      </c>
      <c r="C123" s="28">
        <v>10</v>
      </c>
      <c r="D123" s="28">
        <v>10</v>
      </c>
      <c r="E123" s="28">
        <v>10</v>
      </c>
    </row>
    <row r="124" spans="1:5" s="14" customFormat="1" ht="115.5" hidden="1" x14ac:dyDescent="0.25">
      <c r="A124" s="35" t="s">
        <v>393</v>
      </c>
      <c r="B124" s="22" t="s">
        <v>394</v>
      </c>
      <c r="C124" s="28"/>
      <c r="D124" s="28"/>
      <c r="E124" s="28"/>
    </row>
    <row r="125" spans="1:5" s="14" customFormat="1" ht="99" x14ac:dyDescent="0.25">
      <c r="A125" s="35" t="s">
        <v>395</v>
      </c>
      <c r="B125" s="22" t="s">
        <v>396</v>
      </c>
      <c r="C125" s="28">
        <v>100</v>
      </c>
      <c r="D125" s="28">
        <v>100</v>
      </c>
      <c r="E125" s="28">
        <v>100</v>
      </c>
    </row>
    <row r="126" spans="1:5" s="14" customFormat="1" ht="99" x14ac:dyDescent="0.25">
      <c r="A126" s="35" t="s">
        <v>201</v>
      </c>
      <c r="B126" s="22" t="s">
        <v>397</v>
      </c>
      <c r="C126" s="28">
        <v>5</v>
      </c>
      <c r="D126" s="28">
        <v>5</v>
      </c>
      <c r="E126" s="28">
        <v>5</v>
      </c>
    </row>
    <row r="127" spans="1:5" s="14" customFormat="1" ht="33" x14ac:dyDescent="0.25">
      <c r="A127" s="35" t="s">
        <v>137</v>
      </c>
      <c r="B127" s="22" t="s">
        <v>138</v>
      </c>
      <c r="C127" s="28">
        <f>+C128+C129</f>
        <v>95</v>
      </c>
      <c r="D127" s="28">
        <f t="shared" ref="D127:E127" si="19">+D128+D129</f>
        <v>95</v>
      </c>
      <c r="E127" s="28">
        <f t="shared" si="19"/>
        <v>95</v>
      </c>
    </row>
    <row r="128" spans="1:5" s="14" customFormat="1" ht="82.5" x14ac:dyDescent="0.25">
      <c r="A128" s="35" t="s">
        <v>407</v>
      </c>
      <c r="B128" s="22" t="s">
        <v>408</v>
      </c>
      <c r="C128" s="28">
        <v>80</v>
      </c>
      <c r="D128" s="28">
        <v>80</v>
      </c>
      <c r="E128" s="28">
        <v>80</v>
      </c>
    </row>
    <row r="129" spans="1:256" s="14" customFormat="1" ht="49.5" x14ac:dyDescent="0.25">
      <c r="A129" s="35" t="s">
        <v>139</v>
      </c>
      <c r="B129" s="22" t="s">
        <v>140</v>
      </c>
      <c r="C129" s="28">
        <v>15</v>
      </c>
      <c r="D129" s="28">
        <v>15</v>
      </c>
      <c r="E129" s="28">
        <v>15</v>
      </c>
    </row>
    <row r="130" spans="1:256" s="14" customFormat="1" ht="115.5" x14ac:dyDescent="0.25">
      <c r="A130" s="35" t="s">
        <v>288</v>
      </c>
      <c r="B130" s="22" t="s">
        <v>202</v>
      </c>
      <c r="C130" s="28">
        <f>+C131+C133</f>
        <v>200</v>
      </c>
      <c r="D130" s="28">
        <f>+D131+D133</f>
        <v>200</v>
      </c>
      <c r="E130" s="28">
        <f>+E131+E133</f>
        <v>200</v>
      </c>
    </row>
    <row r="131" spans="1:256" s="14" customFormat="1" ht="49.5" x14ac:dyDescent="0.25">
      <c r="A131" s="35" t="s">
        <v>203</v>
      </c>
      <c r="B131" s="22" t="s">
        <v>204</v>
      </c>
      <c r="C131" s="28">
        <f>+C132</f>
        <v>200</v>
      </c>
      <c r="D131" s="28">
        <f t="shared" ref="D131:E131" si="20">+D132</f>
        <v>200</v>
      </c>
      <c r="E131" s="28">
        <f t="shared" si="20"/>
        <v>200</v>
      </c>
    </row>
    <row r="132" spans="1:256" s="46" customFormat="1" ht="82.5" x14ac:dyDescent="0.25">
      <c r="A132" s="35" t="s">
        <v>205</v>
      </c>
      <c r="B132" s="22" t="s">
        <v>206</v>
      </c>
      <c r="C132" s="28">
        <v>200</v>
      </c>
      <c r="D132" s="28">
        <v>200</v>
      </c>
      <c r="E132" s="28">
        <v>200</v>
      </c>
    </row>
    <row r="133" spans="1:256" s="46" customFormat="1" ht="82.5" hidden="1" x14ac:dyDescent="0.25">
      <c r="A133" s="38" t="s">
        <v>274</v>
      </c>
      <c r="B133" s="26" t="s">
        <v>273</v>
      </c>
      <c r="C133" s="28">
        <f>C134</f>
        <v>0</v>
      </c>
      <c r="D133" s="28">
        <f>D134</f>
        <v>0</v>
      </c>
      <c r="E133" s="28">
        <f>E134</f>
        <v>0</v>
      </c>
    </row>
    <row r="134" spans="1:256" s="14" customFormat="1" ht="66" hidden="1" x14ac:dyDescent="0.25">
      <c r="A134" s="45" t="s">
        <v>272</v>
      </c>
      <c r="B134" s="26" t="s">
        <v>325</v>
      </c>
      <c r="C134" s="28">
        <v>0</v>
      </c>
      <c r="D134" s="28">
        <v>0</v>
      </c>
      <c r="E134" s="28">
        <v>0</v>
      </c>
    </row>
    <row r="135" spans="1:256" s="14" customFormat="1" x14ac:dyDescent="0.25">
      <c r="A135" s="35" t="s">
        <v>207</v>
      </c>
      <c r="B135" s="22" t="s">
        <v>208</v>
      </c>
      <c r="C135" s="28">
        <f t="shared" ref="C135:E137" si="21">+C136</f>
        <v>5</v>
      </c>
      <c r="D135" s="28">
        <f t="shared" si="21"/>
        <v>5</v>
      </c>
      <c r="E135" s="28">
        <f t="shared" si="21"/>
        <v>5</v>
      </c>
    </row>
    <row r="136" spans="1:256" s="14" customFormat="1" ht="66" x14ac:dyDescent="0.25">
      <c r="A136" s="35" t="s">
        <v>209</v>
      </c>
      <c r="B136" s="22" t="s">
        <v>210</v>
      </c>
      <c r="C136" s="28">
        <f t="shared" si="21"/>
        <v>5</v>
      </c>
      <c r="D136" s="28">
        <f t="shared" si="21"/>
        <v>5</v>
      </c>
      <c r="E136" s="28">
        <f t="shared" si="21"/>
        <v>5</v>
      </c>
    </row>
    <row r="137" spans="1:256" s="14" customFormat="1" ht="66" x14ac:dyDescent="0.25">
      <c r="A137" s="35" t="s">
        <v>211</v>
      </c>
      <c r="B137" s="22" t="s">
        <v>212</v>
      </c>
      <c r="C137" s="28">
        <f t="shared" si="21"/>
        <v>5</v>
      </c>
      <c r="D137" s="28">
        <f t="shared" si="21"/>
        <v>5</v>
      </c>
      <c r="E137" s="28">
        <f t="shared" si="21"/>
        <v>5</v>
      </c>
    </row>
    <row r="138" spans="1:256" s="14" customFormat="1" ht="132" x14ac:dyDescent="0.25">
      <c r="A138" s="38" t="s">
        <v>247</v>
      </c>
      <c r="B138" s="26" t="s">
        <v>248</v>
      </c>
      <c r="C138" s="28">
        <v>5</v>
      </c>
      <c r="D138" s="28">
        <v>5</v>
      </c>
      <c r="E138" s="28">
        <v>5</v>
      </c>
    </row>
    <row r="139" spans="1:256" s="14" customFormat="1" x14ac:dyDescent="0.25">
      <c r="A139" s="38" t="s">
        <v>275</v>
      </c>
      <c r="B139" s="26" t="s">
        <v>276</v>
      </c>
      <c r="C139" s="28">
        <f>C140+C141</f>
        <v>154</v>
      </c>
      <c r="D139" s="28">
        <f>D140+D141</f>
        <v>158</v>
      </c>
      <c r="E139" s="28">
        <f>E140+E141</f>
        <v>158</v>
      </c>
    </row>
    <row r="140" spans="1:256" s="14" customFormat="1" ht="66" x14ac:dyDescent="0.25">
      <c r="A140" s="38" t="s">
        <v>277</v>
      </c>
      <c r="B140" s="26" t="s">
        <v>278</v>
      </c>
      <c r="C140" s="28">
        <v>1</v>
      </c>
      <c r="D140" s="28">
        <v>1</v>
      </c>
      <c r="E140" s="28">
        <v>1</v>
      </c>
    </row>
    <row r="141" spans="1:256" s="11" customFormat="1" ht="99" x14ac:dyDescent="0.25">
      <c r="A141" s="38" t="s">
        <v>279</v>
      </c>
      <c r="B141" s="26" t="s">
        <v>280</v>
      </c>
      <c r="C141" s="28">
        <v>153</v>
      </c>
      <c r="D141" s="28">
        <v>157</v>
      </c>
      <c r="E141" s="28">
        <v>157</v>
      </c>
      <c r="F141" s="8"/>
      <c r="G141" s="9"/>
      <c r="H141" s="10"/>
      <c r="I141" s="10"/>
      <c r="J141" s="10"/>
      <c r="K141" s="8"/>
      <c r="L141" s="9"/>
      <c r="M141" s="10"/>
      <c r="N141" s="10"/>
      <c r="O141" s="10"/>
      <c r="P141" s="8"/>
      <c r="Q141" s="9"/>
      <c r="R141" s="10"/>
      <c r="S141" s="10"/>
      <c r="T141" s="10"/>
      <c r="U141" s="8"/>
      <c r="V141" s="9"/>
      <c r="W141" s="10"/>
      <c r="X141" s="10"/>
      <c r="Y141" s="10"/>
      <c r="Z141" s="8"/>
      <c r="AA141" s="9"/>
      <c r="AB141" s="10"/>
      <c r="AC141" s="10"/>
      <c r="AD141" s="10"/>
      <c r="AE141" s="8"/>
      <c r="AF141" s="9"/>
      <c r="AG141" s="10"/>
      <c r="AH141" s="10"/>
      <c r="AI141" s="10"/>
      <c r="AJ141" s="8"/>
      <c r="AK141" s="9"/>
      <c r="AL141" s="10"/>
      <c r="AM141" s="10"/>
      <c r="AN141" s="10"/>
      <c r="AO141" s="8"/>
      <c r="AP141" s="9"/>
      <c r="AQ141" s="10"/>
      <c r="AR141" s="10"/>
      <c r="AS141" s="10"/>
      <c r="AT141" s="8"/>
      <c r="AU141" s="9"/>
      <c r="AV141" s="10"/>
      <c r="AW141" s="10"/>
      <c r="AX141" s="10"/>
      <c r="AY141" s="8"/>
      <c r="AZ141" s="9"/>
      <c r="BA141" s="10"/>
      <c r="BB141" s="10"/>
      <c r="BC141" s="10"/>
      <c r="BD141" s="8"/>
      <c r="BE141" s="9"/>
      <c r="BF141" s="10"/>
      <c r="BG141" s="10"/>
      <c r="BH141" s="10"/>
      <c r="BI141" s="8"/>
      <c r="BJ141" s="9"/>
      <c r="BK141" s="10"/>
      <c r="BL141" s="10"/>
      <c r="BM141" s="10"/>
      <c r="BN141" s="8"/>
      <c r="BO141" s="9"/>
      <c r="BP141" s="10"/>
      <c r="BQ141" s="10"/>
      <c r="BR141" s="10"/>
      <c r="BS141" s="8"/>
      <c r="BT141" s="9"/>
      <c r="BU141" s="10"/>
      <c r="BV141" s="10"/>
      <c r="BW141" s="10"/>
      <c r="BX141" s="8"/>
      <c r="BY141" s="9"/>
      <c r="BZ141" s="10"/>
      <c r="CA141" s="10"/>
      <c r="CB141" s="10"/>
      <c r="CC141" s="8"/>
      <c r="CD141" s="9"/>
      <c r="CE141" s="10"/>
      <c r="CF141" s="10"/>
      <c r="CG141" s="10"/>
      <c r="CH141" s="8"/>
      <c r="CI141" s="9"/>
      <c r="CJ141" s="10"/>
      <c r="CK141" s="10"/>
      <c r="CL141" s="10"/>
      <c r="CM141" s="8"/>
      <c r="CN141" s="9"/>
      <c r="CO141" s="10"/>
      <c r="CP141" s="10"/>
      <c r="CQ141" s="10"/>
      <c r="CR141" s="8"/>
      <c r="CS141" s="9"/>
      <c r="CT141" s="10"/>
      <c r="CU141" s="10"/>
      <c r="CV141" s="10"/>
      <c r="CW141" s="8"/>
      <c r="CX141" s="9"/>
      <c r="CY141" s="10"/>
      <c r="CZ141" s="10"/>
      <c r="DA141" s="10"/>
      <c r="DB141" s="8"/>
      <c r="DC141" s="9"/>
      <c r="DD141" s="10"/>
      <c r="DE141" s="10"/>
      <c r="DF141" s="10"/>
      <c r="DG141" s="8"/>
      <c r="DH141" s="9"/>
      <c r="DI141" s="10"/>
      <c r="DJ141" s="10"/>
      <c r="DK141" s="10"/>
      <c r="DL141" s="8"/>
      <c r="DM141" s="9"/>
      <c r="DN141" s="10"/>
      <c r="DO141" s="10"/>
      <c r="DP141" s="10"/>
      <c r="DQ141" s="8"/>
      <c r="DR141" s="9"/>
      <c r="DS141" s="10"/>
      <c r="DT141" s="10"/>
      <c r="DU141" s="10"/>
      <c r="DV141" s="8"/>
      <c r="DW141" s="9"/>
      <c r="DX141" s="10"/>
      <c r="DY141" s="10"/>
      <c r="DZ141" s="10"/>
      <c r="EA141" s="8"/>
      <c r="EB141" s="9"/>
      <c r="EC141" s="10"/>
      <c r="ED141" s="10"/>
      <c r="EE141" s="10"/>
      <c r="EF141" s="8"/>
      <c r="EG141" s="9"/>
      <c r="EH141" s="10"/>
      <c r="EI141" s="10"/>
      <c r="EJ141" s="10"/>
      <c r="EK141" s="8"/>
      <c r="EL141" s="9"/>
      <c r="EM141" s="10"/>
      <c r="EN141" s="10"/>
      <c r="EO141" s="10"/>
      <c r="EP141" s="8"/>
      <c r="EQ141" s="9"/>
      <c r="ER141" s="10"/>
      <c r="ES141" s="10"/>
      <c r="ET141" s="10"/>
      <c r="EU141" s="8"/>
      <c r="EV141" s="9"/>
      <c r="EW141" s="10"/>
      <c r="EX141" s="10"/>
      <c r="EY141" s="10"/>
      <c r="EZ141" s="8"/>
      <c r="FA141" s="9"/>
      <c r="FB141" s="10"/>
      <c r="FC141" s="10"/>
      <c r="FD141" s="10"/>
      <c r="FE141" s="8"/>
      <c r="FF141" s="9"/>
      <c r="FG141" s="10"/>
      <c r="FH141" s="10"/>
      <c r="FI141" s="10"/>
      <c r="FJ141" s="8"/>
      <c r="FK141" s="9"/>
      <c r="FL141" s="10"/>
      <c r="FM141" s="10"/>
      <c r="FN141" s="10"/>
      <c r="FO141" s="8"/>
      <c r="FP141" s="9"/>
      <c r="FQ141" s="10"/>
      <c r="FR141" s="10"/>
      <c r="FS141" s="10"/>
      <c r="FT141" s="8"/>
      <c r="FU141" s="9"/>
      <c r="FV141" s="10"/>
      <c r="FW141" s="10"/>
      <c r="FX141" s="10"/>
      <c r="FY141" s="8"/>
      <c r="FZ141" s="9"/>
      <c r="GA141" s="10"/>
      <c r="GB141" s="10"/>
      <c r="GC141" s="10"/>
      <c r="GD141" s="8"/>
      <c r="GE141" s="9"/>
      <c r="GF141" s="10"/>
      <c r="GG141" s="10"/>
      <c r="GH141" s="10"/>
      <c r="GI141" s="8"/>
      <c r="GJ141" s="9"/>
      <c r="GK141" s="10"/>
      <c r="GL141" s="10"/>
      <c r="GM141" s="10"/>
      <c r="GN141" s="8"/>
      <c r="GO141" s="9"/>
      <c r="GP141" s="10"/>
      <c r="GQ141" s="10"/>
      <c r="GR141" s="10"/>
      <c r="GS141" s="8"/>
      <c r="GT141" s="9"/>
      <c r="GU141" s="10"/>
      <c r="GV141" s="10"/>
      <c r="GW141" s="10"/>
      <c r="GX141" s="8"/>
      <c r="GY141" s="9"/>
      <c r="GZ141" s="10"/>
      <c r="HA141" s="10"/>
      <c r="HB141" s="10"/>
      <c r="HC141" s="8"/>
      <c r="HD141" s="9"/>
      <c r="HE141" s="10"/>
      <c r="HF141" s="10"/>
      <c r="HG141" s="10"/>
      <c r="HH141" s="8"/>
      <c r="HI141" s="9"/>
      <c r="HJ141" s="10"/>
      <c r="HK141" s="10"/>
      <c r="HL141" s="10"/>
      <c r="HM141" s="8"/>
      <c r="HN141" s="9"/>
      <c r="HO141" s="10"/>
      <c r="HP141" s="10"/>
      <c r="HQ141" s="10"/>
      <c r="HR141" s="8"/>
      <c r="HS141" s="9"/>
      <c r="HT141" s="10"/>
      <c r="HU141" s="10"/>
      <c r="HV141" s="10"/>
      <c r="HW141" s="8"/>
      <c r="HX141" s="9"/>
      <c r="HY141" s="10"/>
      <c r="HZ141" s="10"/>
      <c r="IA141" s="10"/>
      <c r="IB141" s="8"/>
      <c r="IC141" s="9"/>
      <c r="ID141" s="10"/>
      <c r="IE141" s="10"/>
      <c r="IF141" s="10"/>
      <c r="IG141" s="8"/>
      <c r="IH141" s="9"/>
      <c r="II141" s="10"/>
      <c r="IJ141" s="10"/>
      <c r="IK141" s="10"/>
      <c r="IL141" s="8"/>
      <c r="IM141" s="9"/>
      <c r="IN141" s="10"/>
      <c r="IO141" s="10"/>
      <c r="IP141" s="10"/>
      <c r="IQ141" s="8"/>
      <c r="IR141" s="9"/>
      <c r="IS141" s="10"/>
      <c r="IT141" s="10"/>
      <c r="IU141" s="10"/>
      <c r="IV141" s="8"/>
    </row>
    <row r="142" spans="1:256" s="11" customFormat="1" x14ac:dyDescent="0.25">
      <c r="A142" s="33" t="s">
        <v>78</v>
      </c>
      <c r="B142" s="64" t="s">
        <v>79</v>
      </c>
      <c r="C142" s="27">
        <f>+C143+C146</f>
        <v>250</v>
      </c>
      <c r="D142" s="27">
        <f t="shared" ref="C142:E144" si="22">+D143</f>
        <v>250</v>
      </c>
      <c r="E142" s="27">
        <f t="shared" si="22"/>
        <v>200</v>
      </c>
    </row>
    <row r="143" spans="1:256" s="14" customFormat="1" x14ac:dyDescent="0.25">
      <c r="A143" s="34" t="s">
        <v>80</v>
      </c>
      <c r="B143" s="19" t="s">
        <v>81</v>
      </c>
      <c r="C143" s="28">
        <f t="shared" si="22"/>
        <v>250</v>
      </c>
      <c r="D143" s="28">
        <f t="shared" si="22"/>
        <v>250</v>
      </c>
      <c r="E143" s="28">
        <f t="shared" si="22"/>
        <v>200</v>
      </c>
    </row>
    <row r="144" spans="1:256" s="14" customFormat="1" x14ac:dyDescent="0.25">
      <c r="A144" s="34" t="s">
        <v>213</v>
      </c>
      <c r="B144" s="19" t="s">
        <v>214</v>
      </c>
      <c r="C144" s="28">
        <f>+C145</f>
        <v>250</v>
      </c>
      <c r="D144" s="28">
        <f t="shared" si="22"/>
        <v>250</v>
      </c>
      <c r="E144" s="28">
        <f t="shared" si="22"/>
        <v>200</v>
      </c>
    </row>
    <row r="145" spans="1:256" s="14" customFormat="1" ht="33" x14ac:dyDescent="0.25">
      <c r="A145" s="34" t="s">
        <v>267</v>
      </c>
      <c r="B145" s="19" t="s">
        <v>281</v>
      </c>
      <c r="C145" s="28">
        <v>250</v>
      </c>
      <c r="D145" s="28">
        <v>250</v>
      </c>
      <c r="E145" s="28">
        <v>200</v>
      </c>
    </row>
    <row r="146" spans="1:256" s="14" customFormat="1" hidden="1" x14ac:dyDescent="0.25">
      <c r="A146" s="34" t="s">
        <v>215</v>
      </c>
      <c r="B146" s="19" t="s">
        <v>216</v>
      </c>
      <c r="C146" s="28">
        <f>+C147</f>
        <v>0</v>
      </c>
      <c r="D146" s="28">
        <v>0</v>
      </c>
      <c r="E146" s="28">
        <v>0</v>
      </c>
    </row>
    <row r="147" spans="1:256" s="14" customFormat="1" ht="33" hidden="1" x14ac:dyDescent="0.25">
      <c r="A147" s="34" t="s">
        <v>217</v>
      </c>
      <c r="B147" s="44" t="s">
        <v>218</v>
      </c>
      <c r="C147" s="28">
        <f>+SUM(C148:C158)</f>
        <v>0</v>
      </c>
      <c r="D147" s="28">
        <v>0</v>
      </c>
      <c r="E147" s="28">
        <v>0</v>
      </c>
    </row>
    <row r="148" spans="1:256" s="14" customFormat="1" ht="99" hidden="1" x14ac:dyDescent="0.25">
      <c r="A148" s="47" t="s">
        <v>338</v>
      </c>
      <c r="B148" s="48" t="s">
        <v>339</v>
      </c>
      <c r="C148" s="49"/>
      <c r="D148" s="28">
        <v>0</v>
      </c>
      <c r="E148" s="28">
        <v>0</v>
      </c>
    </row>
    <row r="149" spans="1:256" s="14" customFormat="1" ht="99" hidden="1" x14ac:dyDescent="0.25">
      <c r="A149" s="47" t="s">
        <v>340</v>
      </c>
      <c r="B149" s="48" t="s">
        <v>341</v>
      </c>
      <c r="C149" s="49"/>
      <c r="D149" s="28">
        <v>0</v>
      </c>
      <c r="E149" s="28">
        <v>0</v>
      </c>
    </row>
    <row r="150" spans="1:256" s="14" customFormat="1" ht="82.5" hidden="1" x14ac:dyDescent="0.25">
      <c r="A150" s="47" t="s">
        <v>342</v>
      </c>
      <c r="B150" s="48" t="s">
        <v>343</v>
      </c>
      <c r="C150" s="49"/>
      <c r="D150" s="28">
        <v>0</v>
      </c>
      <c r="E150" s="28">
        <v>0</v>
      </c>
    </row>
    <row r="151" spans="1:256" s="14" customFormat="1" ht="82.5" hidden="1" x14ac:dyDescent="0.25">
      <c r="A151" s="47" t="s">
        <v>344</v>
      </c>
      <c r="B151" s="48" t="s">
        <v>345</v>
      </c>
      <c r="C151" s="49"/>
      <c r="D151" s="28">
        <v>0</v>
      </c>
      <c r="E151" s="28">
        <v>0</v>
      </c>
    </row>
    <row r="152" spans="1:256" s="14" customFormat="1" ht="82.5" hidden="1" x14ac:dyDescent="0.25">
      <c r="A152" s="47" t="s">
        <v>346</v>
      </c>
      <c r="B152" s="48" t="s">
        <v>347</v>
      </c>
      <c r="C152" s="49"/>
      <c r="D152" s="28">
        <v>0</v>
      </c>
      <c r="E152" s="28">
        <v>0</v>
      </c>
    </row>
    <row r="153" spans="1:256" s="14" customFormat="1" ht="82.5" hidden="1" x14ac:dyDescent="0.25">
      <c r="A153" s="47" t="s">
        <v>348</v>
      </c>
      <c r="B153" s="48" t="s">
        <v>349</v>
      </c>
      <c r="C153" s="49"/>
      <c r="D153" s="28">
        <v>0</v>
      </c>
      <c r="E153" s="28">
        <v>0</v>
      </c>
    </row>
    <row r="154" spans="1:256" s="14" customFormat="1" ht="82.5" hidden="1" x14ac:dyDescent="0.25">
      <c r="A154" s="47" t="s">
        <v>350</v>
      </c>
      <c r="B154" s="48" t="s">
        <v>351</v>
      </c>
      <c r="C154" s="49"/>
      <c r="D154" s="28">
        <v>0</v>
      </c>
      <c r="E154" s="28">
        <v>0</v>
      </c>
    </row>
    <row r="155" spans="1:256" s="14" customFormat="1" ht="82.5" hidden="1" x14ac:dyDescent="0.25">
      <c r="A155" s="47" t="s">
        <v>352</v>
      </c>
      <c r="B155" s="48" t="s">
        <v>353</v>
      </c>
      <c r="C155" s="49"/>
      <c r="D155" s="28">
        <v>0</v>
      </c>
      <c r="E155" s="28">
        <v>0</v>
      </c>
    </row>
    <row r="156" spans="1:256" s="14" customFormat="1" ht="82.5" hidden="1" x14ac:dyDescent="0.25">
      <c r="A156" s="47" t="s">
        <v>354</v>
      </c>
      <c r="B156" s="48" t="s">
        <v>355</v>
      </c>
      <c r="C156" s="49"/>
      <c r="D156" s="28">
        <v>0</v>
      </c>
      <c r="E156" s="28">
        <v>0</v>
      </c>
    </row>
    <row r="157" spans="1:256" s="14" customFormat="1" ht="82.5" hidden="1" x14ac:dyDescent="0.25">
      <c r="A157" s="47" t="s">
        <v>356</v>
      </c>
      <c r="B157" s="48" t="s">
        <v>357</v>
      </c>
      <c r="C157" s="49"/>
      <c r="D157" s="28">
        <v>0</v>
      </c>
      <c r="E157" s="28">
        <v>0</v>
      </c>
    </row>
    <row r="158" spans="1:256" s="11" customFormat="1" ht="82.5" hidden="1" x14ac:dyDescent="0.25">
      <c r="A158" s="47" t="s">
        <v>358</v>
      </c>
      <c r="B158" s="48" t="s">
        <v>359</v>
      </c>
      <c r="C158" s="49"/>
      <c r="D158" s="28">
        <v>0</v>
      </c>
      <c r="E158" s="28">
        <v>0</v>
      </c>
      <c r="F158" s="8"/>
      <c r="G158" s="9"/>
      <c r="H158" s="10"/>
      <c r="I158" s="10"/>
      <c r="J158" s="10"/>
      <c r="K158" s="8"/>
      <c r="L158" s="9"/>
      <c r="M158" s="10"/>
      <c r="N158" s="10"/>
      <c r="O158" s="10"/>
      <c r="P158" s="8"/>
      <c r="Q158" s="9"/>
      <c r="R158" s="10"/>
      <c r="S158" s="10"/>
      <c r="T158" s="10"/>
      <c r="U158" s="8"/>
      <c r="V158" s="9"/>
      <c r="W158" s="10"/>
      <c r="X158" s="10"/>
      <c r="Y158" s="10"/>
      <c r="Z158" s="8"/>
      <c r="AA158" s="9"/>
      <c r="AB158" s="10"/>
      <c r="AC158" s="10"/>
      <c r="AD158" s="10"/>
      <c r="AE158" s="8"/>
      <c r="AF158" s="9"/>
      <c r="AG158" s="10"/>
      <c r="AH158" s="10"/>
      <c r="AI158" s="10"/>
      <c r="AJ158" s="8"/>
      <c r="AK158" s="9"/>
      <c r="AL158" s="10"/>
      <c r="AM158" s="10"/>
      <c r="AN158" s="10"/>
      <c r="AO158" s="8"/>
      <c r="AP158" s="9"/>
      <c r="AQ158" s="10"/>
      <c r="AR158" s="10"/>
      <c r="AS158" s="10"/>
      <c r="AT158" s="8"/>
      <c r="AU158" s="9"/>
      <c r="AV158" s="10"/>
      <c r="AW158" s="10"/>
      <c r="AX158" s="10"/>
      <c r="AY158" s="8"/>
      <c r="AZ158" s="9"/>
      <c r="BA158" s="10"/>
      <c r="BB158" s="10"/>
      <c r="BC158" s="10"/>
      <c r="BD158" s="8"/>
      <c r="BE158" s="9"/>
      <c r="BF158" s="10"/>
      <c r="BG158" s="10"/>
      <c r="BH158" s="10"/>
      <c r="BI158" s="8"/>
      <c r="BJ158" s="9"/>
      <c r="BK158" s="10"/>
      <c r="BL158" s="10"/>
      <c r="BM158" s="10"/>
      <c r="BN158" s="8"/>
      <c r="BO158" s="9"/>
      <c r="BP158" s="10"/>
      <c r="BQ158" s="10"/>
      <c r="BR158" s="10"/>
      <c r="BS158" s="8"/>
      <c r="BT158" s="9"/>
      <c r="BU158" s="10"/>
      <c r="BV158" s="10"/>
      <c r="BW158" s="10"/>
      <c r="BX158" s="8"/>
      <c r="BY158" s="9"/>
      <c r="BZ158" s="10"/>
      <c r="CA158" s="10"/>
      <c r="CB158" s="10"/>
      <c r="CC158" s="8"/>
      <c r="CD158" s="9"/>
      <c r="CE158" s="10"/>
      <c r="CF158" s="10"/>
      <c r="CG158" s="10"/>
      <c r="CH158" s="8"/>
      <c r="CI158" s="9"/>
      <c r="CJ158" s="10"/>
      <c r="CK158" s="10"/>
      <c r="CL158" s="10"/>
      <c r="CM158" s="8"/>
      <c r="CN158" s="9"/>
      <c r="CO158" s="10"/>
      <c r="CP158" s="10"/>
      <c r="CQ158" s="10"/>
      <c r="CR158" s="8"/>
      <c r="CS158" s="9"/>
      <c r="CT158" s="10"/>
      <c r="CU158" s="10"/>
      <c r="CV158" s="10"/>
      <c r="CW158" s="8"/>
      <c r="CX158" s="9"/>
      <c r="CY158" s="10"/>
      <c r="CZ158" s="10"/>
      <c r="DA158" s="10"/>
      <c r="DB158" s="8"/>
      <c r="DC158" s="9"/>
      <c r="DD158" s="10"/>
      <c r="DE158" s="10"/>
      <c r="DF158" s="10"/>
      <c r="DG158" s="8"/>
      <c r="DH158" s="9"/>
      <c r="DI158" s="10"/>
      <c r="DJ158" s="10"/>
      <c r="DK158" s="10"/>
      <c r="DL158" s="8"/>
      <c r="DM158" s="9"/>
      <c r="DN158" s="10"/>
      <c r="DO158" s="10"/>
      <c r="DP158" s="10"/>
      <c r="DQ158" s="8"/>
      <c r="DR158" s="9"/>
      <c r="DS158" s="10"/>
      <c r="DT158" s="10"/>
      <c r="DU158" s="10"/>
      <c r="DV158" s="8"/>
      <c r="DW158" s="9"/>
      <c r="DX158" s="10"/>
      <c r="DY158" s="10"/>
      <c r="DZ158" s="10"/>
      <c r="EA158" s="8"/>
      <c r="EB158" s="9"/>
      <c r="EC158" s="10"/>
      <c r="ED158" s="10"/>
      <c r="EE158" s="10"/>
      <c r="EF158" s="8"/>
      <c r="EG158" s="9"/>
      <c r="EH158" s="10"/>
      <c r="EI158" s="10"/>
      <c r="EJ158" s="10"/>
      <c r="EK158" s="8"/>
      <c r="EL158" s="9"/>
      <c r="EM158" s="10"/>
      <c r="EN158" s="10"/>
      <c r="EO158" s="10"/>
      <c r="EP158" s="8"/>
      <c r="EQ158" s="9"/>
      <c r="ER158" s="10"/>
      <c r="ES158" s="10"/>
      <c r="ET158" s="10"/>
      <c r="EU158" s="8"/>
      <c r="EV158" s="9"/>
      <c r="EW158" s="10"/>
      <c r="EX158" s="10"/>
      <c r="EY158" s="10"/>
      <c r="EZ158" s="8"/>
      <c r="FA158" s="9"/>
      <c r="FB158" s="10"/>
      <c r="FC158" s="10"/>
      <c r="FD158" s="10"/>
      <c r="FE158" s="8"/>
      <c r="FF158" s="9"/>
      <c r="FG158" s="10"/>
      <c r="FH158" s="10"/>
      <c r="FI158" s="10"/>
      <c r="FJ158" s="8"/>
      <c r="FK158" s="9"/>
      <c r="FL158" s="10"/>
      <c r="FM158" s="10"/>
      <c r="FN158" s="10"/>
      <c r="FO158" s="8"/>
      <c r="FP158" s="9"/>
      <c r="FQ158" s="10"/>
      <c r="FR158" s="10"/>
      <c r="FS158" s="10"/>
      <c r="FT158" s="8"/>
      <c r="FU158" s="9"/>
      <c r="FV158" s="10"/>
      <c r="FW158" s="10"/>
      <c r="FX158" s="10"/>
      <c r="FY158" s="8"/>
      <c r="FZ158" s="9"/>
      <c r="GA158" s="10"/>
      <c r="GB158" s="10"/>
      <c r="GC158" s="10"/>
      <c r="GD158" s="8"/>
      <c r="GE158" s="9"/>
      <c r="GF158" s="10"/>
      <c r="GG158" s="10"/>
      <c r="GH158" s="10"/>
      <c r="GI158" s="8"/>
      <c r="GJ158" s="9"/>
      <c r="GK158" s="10"/>
      <c r="GL158" s="10"/>
      <c r="GM158" s="10"/>
      <c r="GN158" s="8"/>
      <c r="GO158" s="9"/>
      <c r="GP158" s="10"/>
      <c r="GQ158" s="10"/>
      <c r="GR158" s="10"/>
      <c r="GS158" s="8"/>
      <c r="GT158" s="9"/>
      <c r="GU158" s="10"/>
      <c r="GV158" s="10"/>
      <c r="GW158" s="10"/>
      <c r="GX158" s="8"/>
      <c r="GY158" s="9"/>
      <c r="GZ158" s="10"/>
      <c r="HA158" s="10"/>
      <c r="HB158" s="10"/>
      <c r="HC158" s="8"/>
      <c r="HD158" s="9"/>
      <c r="HE158" s="10"/>
      <c r="HF158" s="10"/>
      <c r="HG158" s="10"/>
      <c r="HH158" s="8"/>
      <c r="HI158" s="9"/>
      <c r="HJ158" s="10"/>
      <c r="HK158" s="10"/>
      <c r="HL158" s="10"/>
      <c r="HM158" s="8"/>
      <c r="HN158" s="9"/>
      <c r="HO158" s="10"/>
      <c r="HP158" s="10"/>
      <c r="HQ158" s="10"/>
      <c r="HR158" s="8"/>
      <c r="HS158" s="9"/>
      <c r="HT158" s="10"/>
      <c r="HU158" s="10"/>
      <c r="HV158" s="10"/>
      <c r="HW158" s="8"/>
      <c r="HX158" s="9"/>
      <c r="HY158" s="10"/>
      <c r="HZ158" s="10"/>
      <c r="IA158" s="10"/>
      <c r="IB158" s="8"/>
      <c r="IC158" s="9"/>
      <c r="ID158" s="10"/>
      <c r="IE158" s="10"/>
      <c r="IF158" s="10"/>
      <c r="IG158" s="8"/>
      <c r="IH158" s="9"/>
      <c r="II158" s="10"/>
      <c r="IJ158" s="10"/>
      <c r="IK158" s="10"/>
      <c r="IL158" s="8"/>
      <c r="IM158" s="9"/>
      <c r="IN158" s="10"/>
      <c r="IO158" s="10"/>
      <c r="IP158" s="10"/>
      <c r="IQ158" s="8"/>
      <c r="IR158" s="9"/>
      <c r="IS158" s="10"/>
      <c r="IT158" s="10"/>
      <c r="IU158" s="10"/>
      <c r="IV158" s="8"/>
    </row>
    <row r="159" spans="1:256" s="3" customFormat="1" ht="18.75" x14ac:dyDescent="0.25">
      <c r="A159" s="39" t="s">
        <v>82</v>
      </c>
      <c r="B159" s="65" t="s">
        <v>83</v>
      </c>
      <c r="C159" s="27">
        <f>+C160+C213</f>
        <v>3001539.5999999996</v>
      </c>
      <c r="D159" s="27">
        <f>+D160+D213</f>
        <v>2924297.0999999996</v>
      </c>
      <c r="E159" s="27">
        <f>+E160+E213</f>
        <v>2083832.9999999998</v>
      </c>
    </row>
    <row r="160" spans="1:256" s="3" customFormat="1" ht="49.5" x14ac:dyDescent="0.25">
      <c r="A160" s="40" t="s">
        <v>84</v>
      </c>
      <c r="B160" s="15" t="s">
        <v>85</v>
      </c>
      <c r="C160" s="27">
        <f>+C161+C166+C191+C210</f>
        <v>3001039.5999999996</v>
      </c>
      <c r="D160" s="27">
        <f>+D161+D166+D191+D210</f>
        <v>2923997.0999999996</v>
      </c>
      <c r="E160" s="27">
        <f>+E161+E166+E191+E210</f>
        <v>2083532.9999999998</v>
      </c>
    </row>
    <row r="161" spans="1:5" s="3" customFormat="1" ht="37.5" x14ac:dyDescent="0.25">
      <c r="A161" s="41" t="s">
        <v>105</v>
      </c>
      <c r="B161" s="30" t="s">
        <v>221</v>
      </c>
      <c r="C161" s="27">
        <f>+C162+C164</f>
        <v>689463</v>
      </c>
      <c r="D161" s="27">
        <f>+D162+D164</f>
        <v>527001</v>
      </c>
      <c r="E161" s="27">
        <f>+E162+E164</f>
        <v>483728</v>
      </c>
    </row>
    <row r="162" spans="1:5" s="16" customFormat="1" x14ac:dyDescent="0.25">
      <c r="A162" s="42" t="s">
        <v>106</v>
      </c>
      <c r="B162" s="29" t="s">
        <v>86</v>
      </c>
      <c r="C162" s="27">
        <f>+C163</f>
        <v>689463</v>
      </c>
      <c r="D162" s="27">
        <f>+D163</f>
        <v>527001</v>
      </c>
      <c r="E162" s="27">
        <f>+E163</f>
        <v>483728</v>
      </c>
    </row>
    <row r="163" spans="1:5" s="16" customFormat="1" ht="49.5" x14ac:dyDescent="0.25">
      <c r="A163" s="42" t="s">
        <v>219</v>
      </c>
      <c r="B163" s="29" t="s">
        <v>220</v>
      </c>
      <c r="C163" s="28">
        <v>689463</v>
      </c>
      <c r="D163" s="28">
        <v>527001</v>
      </c>
      <c r="E163" s="28">
        <v>483728</v>
      </c>
    </row>
    <row r="164" spans="1:5" s="16" customFormat="1" ht="33" hidden="1" x14ac:dyDescent="0.25">
      <c r="A164" s="42" t="s">
        <v>289</v>
      </c>
      <c r="B164" s="48" t="s">
        <v>291</v>
      </c>
      <c r="C164" s="27">
        <f>C165</f>
        <v>0</v>
      </c>
      <c r="D164" s="27">
        <f>D165</f>
        <v>0</v>
      </c>
      <c r="E164" s="27">
        <f>E165</f>
        <v>0</v>
      </c>
    </row>
    <row r="165" spans="1:5" s="16" customFormat="1" ht="33" hidden="1" x14ac:dyDescent="0.25">
      <c r="A165" s="42" t="s">
        <v>290</v>
      </c>
      <c r="B165" s="55" t="s">
        <v>292</v>
      </c>
      <c r="C165" s="28"/>
      <c r="D165" s="28"/>
      <c r="E165" s="28"/>
    </row>
    <row r="166" spans="1:5" s="16" customFormat="1" ht="37.5" x14ac:dyDescent="0.25">
      <c r="A166" s="41" t="s">
        <v>107</v>
      </c>
      <c r="B166" s="30" t="s">
        <v>222</v>
      </c>
      <c r="C166" s="27">
        <f>+C167+C169+C171+C173+C175+C177+C179+C183+C185+C187+C189</f>
        <v>907787.7</v>
      </c>
      <c r="D166" s="27">
        <f t="shared" ref="D166:E166" si="23">+D167+D169+D171+D173+D175+D177+D179+D183+D185+D187+D189</f>
        <v>943862.3</v>
      </c>
      <c r="E166" s="27">
        <f t="shared" si="23"/>
        <v>98684.6</v>
      </c>
    </row>
    <row r="167" spans="1:5" s="16" customFormat="1" ht="66" x14ac:dyDescent="0.25">
      <c r="A167" s="35" t="s">
        <v>157</v>
      </c>
      <c r="B167" s="22" t="s">
        <v>158</v>
      </c>
      <c r="C167" s="27">
        <f>C168</f>
        <v>60000</v>
      </c>
      <c r="D167" s="27">
        <f>D168</f>
        <v>60000</v>
      </c>
      <c r="E167" s="27">
        <f>E168</f>
        <v>60000</v>
      </c>
    </row>
    <row r="168" spans="1:5" s="16" customFormat="1" ht="66" x14ac:dyDescent="0.25">
      <c r="A168" s="35" t="s">
        <v>223</v>
      </c>
      <c r="B168" s="22" t="s">
        <v>224</v>
      </c>
      <c r="C168" s="28">
        <v>60000</v>
      </c>
      <c r="D168" s="28">
        <v>60000</v>
      </c>
      <c r="E168" s="28">
        <v>60000</v>
      </c>
    </row>
    <row r="169" spans="1:5" s="16" customFormat="1" ht="33" x14ac:dyDescent="0.25">
      <c r="A169" s="35" t="s">
        <v>156</v>
      </c>
      <c r="B169" s="22" t="s">
        <v>159</v>
      </c>
      <c r="C169" s="27">
        <f>C170</f>
        <v>727500</v>
      </c>
      <c r="D169" s="27">
        <f>D170</f>
        <v>727500</v>
      </c>
      <c r="E169" s="27">
        <f>E170</f>
        <v>0</v>
      </c>
    </row>
    <row r="170" spans="1:5" s="16" customFormat="1" ht="33" x14ac:dyDescent="0.25">
      <c r="A170" s="35" t="s">
        <v>225</v>
      </c>
      <c r="B170" s="22" t="s">
        <v>226</v>
      </c>
      <c r="C170" s="28">
        <v>727500</v>
      </c>
      <c r="D170" s="28">
        <v>727500</v>
      </c>
      <c r="E170" s="28">
        <v>0</v>
      </c>
    </row>
    <row r="171" spans="1:5" s="16" customFormat="1" ht="33" x14ac:dyDescent="0.25">
      <c r="A171" s="38" t="s">
        <v>333</v>
      </c>
      <c r="B171" s="26" t="s">
        <v>334</v>
      </c>
      <c r="C171" s="27">
        <f>C172</f>
        <v>258.2</v>
      </c>
      <c r="D171" s="27">
        <f>D172</f>
        <v>218.4</v>
      </c>
      <c r="E171" s="27">
        <f>E172</f>
        <v>218.4</v>
      </c>
    </row>
    <row r="172" spans="1:5" s="16" customFormat="1" ht="49.5" x14ac:dyDescent="0.25">
      <c r="A172" s="38" t="s">
        <v>331</v>
      </c>
      <c r="B172" s="26" t="s">
        <v>332</v>
      </c>
      <c r="C172" s="28">
        <v>258.2</v>
      </c>
      <c r="D172" s="28">
        <v>218.4</v>
      </c>
      <c r="E172" s="28">
        <v>218.4</v>
      </c>
    </row>
    <row r="173" spans="1:5" s="16" customFormat="1" ht="87.75" customHeight="1" x14ac:dyDescent="0.25">
      <c r="A173" s="38" t="s">
        <v>411</v>
      </c>
      <c r="B173" s="26" t="s">
        <v>421</v>
      </c>
      <c r="C173" s="27">
        <f>+C174</f>
        <v>228.9</v>
      </c>
      <c r="D173" s="27">
        <f t="shared" ref="D173:E173" si="24">+D174</f>
        <v>0</v>
      </c>
      <c r="E173" s="27">
        <f t="shared" si="24"/>
        <v>0</v>
      </c>
    </row>
    <row r="174" spans="1:5" s="16" customFormat="1" ht="99" x14ac:dyDescent="0.25">
      <c r="A174" s="38" t="s">
        <v>412</v>
      </c>
      <c r="B174" s="26" t="s">
        <v>415</v>
      </c>
      <c r="C174" s="28">
        <v>228.9</v>
      </c>
      <c r="D174" s="28">
        <v>0</v>
      </c>
      <c r="E174" s="28">
        <v>0</v>
      </c>
    </row>
    <row r="175" spans="1:5" s="16" customFormat="1" ht="70.5" customHeight="1" x14ac:dyDescent="0.25">
      <c r="A175" s="38" t="s">
        <v>413</v>
      </c>
      <c r="B175" s="26" t="s">
        <v>422</v>
      </c>
      <c r="C175" s="27">
        <f>+C176</f>
        <v>2297.1</v>
      </c>
      <c r="D175" s="27">
        <f t="shared" ref="D175:E175" si="25">+D176</f>
        <v>2297.1</v>
      </c>
      <c r="E175" s="27">
        <f t="shared" si="25"/>
        <v>2002.4</v>
      </c>
    </row>
    <row r="176" spans="1:5" s="16" customFormat="1" ht="66" x14ac:dyDescent="0.25">
      <c r="A176" s="38" t="s">
        <v>414</v>
      </c>
      <c r="B176" s="26" t="s">
        <v>416</v>
      </c>
      <c r="C176" s="28">
        <v>2297.1</v>
      </c>
      <c r="D176" s="28">
        <v>2297.1</v>
      </c>
      <c r="E176" s="28">
        <v>2002.4</v>
      </c>
    </row>
    <row r="177" spans="1:5" s="16" customFormat="1" ht="66" x14ac:dyDescent="0.25">
      <c r="A177" s="38" t="s">
        <v>329</v>
      </c>
      <c r="B177" s="26" t="s">
        <v>330</v>
      </c>
      <c r="C177" s="27">
        <f>C178</f>
        <v>238.9</v>
      </c>
      <c r="D177" s="27">
        <f t="shared" ref="D177:E177" si="26">D178</f>
        <v>0</v>
      </c>
      <c r="E177" s="27">
        <f t="shared" si="26"/>
        <v>0</v>
      </c>
    </row>
    <row r="178" spans="1:5" s="16" customFormat="1" ht="82.5" x14ac:dyDescent="0.25">
      <c r="A178" s="38" t="s">
        <v>327</v>
      </c>
      <c r="B178" s="26" t="s">
        <v>328</v>
      </c>
      <c r="C178" s="28">
        <v>238.9</v>
      </c>
      <c r="D178" s="28">
        <v>0</v>
      </c>
      <c r="E178" s="28">
        <v>0</v>
      </c>
    </row>
    <row r="179" spans="1:5" s="16" customFormat="1" ht="49.5" x14ac:dyDescent="0.25">
      <c r="A179" s="38" t="s">
        <v>256</v>
      </c>
      <c r="B179" s="26" t="s">
        <v>257</v>
      </c>
      <c r="C179" s="27">
        <f>+C180</f>
        <v>31105.4</v>
      </c>
      <c r="D179" s="27">
        <f>+D180</f>
        <v>28902.3</v>
      </c>
      <c r="E179" s="27">
        <f>+E180</f>
        <v>28295</v>
      </c>
    </row>
    <row r="180" spans="1:5" s="16" customFormat="1" ht="66" x14ac:dyDescent="0.25">
      <c r="A180" s="38" t="s">
        <v>251</v>
      </c>
      <c r="B180" s="26" t="s">
        <v>252</v>
      </c>
      <c r="C180" s="28">
        <v>31105.4</v>
      </c>
      <c r="D180" s="28">
        <v>28902.3</v>
      </c>
      <c r="E180" s="28">
        <v>28295</v>
      </c>
    </row>
    <row r="181" spans="1:5" s="16" customFormat="1" hidden="1" x14ac:dyDescent="0.25">
      <c r="A181" s="38" t="s">
        <v>258</v>
      </c>
      <c r="B181" s="26" t="s">
        <v>259</v>
      </c>
      <c r="C181" s="27">
        <f>+C182</f>
        <v>0</v>
      </c>
      <c r="D181" s="27">
        <f>+D182</f>
        <v>0</v>
      </c>
      <c r="E181" s="27">
        <f>+E182</f>
        <v>0</v>
      </c>
    </row>
    <row r="182" spans="1:5" s="16" customFormat="1" ht="33" hidden="1" x14ac:dyDescent="0.25">
      <c r="A182" s="38" t="s">
        <v>254</v>
      </c>
      <c r="B182" s="26" t="s">
        <v>255</v>
      </c>
      <c r="C182" s="28"/>
      <c r="D182" s="28"/>
      <c r="E182" s="28"/>
    </row>
    <row r="183" spans="1:5" s="16" customFormat="1" ht="33" x14ac:dyDescent="0.25">
      <c r="A183" s="38" t="s">
        <v>260</v>
      </c>
      <c r="B183" s="26" t="s">
        <v>261</v>
      </c>
      <c r="C183" s="27">
        <f>+C184</f>
        <v>12246.6</v>
      </c>
      <c r="D183" s="27">
        <f>+D184</f>
        <v>0</v>
      </c>
      <c r="E183" s="27">
        <f>+E184</f>
        <v>0</v>
      </c>
    </row>
    <row r="184" spans="1:5" s="16" customFormat="1" ht="33" x14ac:dyDescent="0.25">
      <c r="A184" s="38" t="s">
        <v>253</v>
      </c>
      <c r="B184" s="26" t="s">
        <v>266</v>
      </c>
      <c r="C184" s="28">
        <v>12246.6</v>
      </c>
      <c r="D184" s="28">
        <v>0</v>
      </c>
      <c r="E184" s="28">
        <v>0</v>
      </c>
    </row>
    <row r="185" spans="1:5" s="16" customFormat="1" ht="33" x14ac:dyDescent="0.25">
      <c r="A185" s="38" t="s">
        <v>409</v>
      </c>
      <c r="B185" s="26" t="s">
        <v>423</v>
      </c>
      <c r="C185" s="27">
        <f>+C186</f>
        <v>1752.6</v>
      </c>
      <c r="D185" s="27">
        <f>+D186</f>
        <v>0</v>
      </c>
      <c r="E185" s="27">
        <f>+E186</f>
        <v>0</v>
      </c>
    </row>
    <row r="186" spans="1:5" s="16" customFormat="1" ht="33" x14ac:dyDescent="0.25">
      <c r="A186" s="38" t="s">
        <v>410</v>
      </c>
      <c r="B186" s="26" t="s">
        <v>419</v>
      </c>
      <c r="C186" s="28">
        <v>1752.6</v>
      </c>
      <c r="D186" s="28">
        <v>0</v>
      </c>
      <c r="E186" s="28">
        <v>0</v>
      </c>
    </row>
    <row r="187" spans="1:5" s="16" customFormat="1" ht="82.5" x14ac:dyDescent="0.25">
      <c r="A187" s="38" t="s">
        <v>420</v>
      </c>
      <c r="B187" s="26" t="s">
        <v>424</v>
      </c>
      <c r="C187" s="27">
        <f>+C188</f>
        <v>0</v>
      </c>
      <c r="D187" s="27">
        <f t="shared" ref="D187:E187" si="27">+D188</f>
        <v>68533.100000000006</v>
      </c>
      <c r="E187" s="27">
        <f t="shared" si="27"/>
        <v>0</v>
      </c>
    </row>
    <row r="188" spans="1:5" s="16" customFormat="1" ht="99" x14ac:dyDescent="0.25">
      <c r="A188" s="38" t="s">
        <v>417</v>
      </c>
      <c r="B188" s="26" t="s">
        <v>418</v>
      </c>
      <c r="C188" s="28">
        <v>0</v>
      </c>
      <c r="D188" s="28">
        <v>68533.100000000006</v>
      </c>
      <c r="E188" s="28">
        <v>0</v>
      </c>
    </row>
    <row r="189" spans="1:5" s="16" customFormat="1" x14ac:dyDescent="0.25">
      <c r="A189" s="38" t="s">
        <v>108</v>
      </c>
      <c r="B189" s="26" t="s">
        <v>98</v>
      </c>
      <c r="C189" s="27">
        <f>C190</f>
        <v>72160</v>
      </c>
      <c r="D189" s="27">
        <f>D190</f>
        <v>56411.4</v>
      </c>
      <c r="E189" s="27">
        <f>E190</f>
        <v>8168.8</v>
      </c>
    </row>
    <row r="190" spans="1:5" s="16" customFormat="1" ht="19.5" customHeight="1" x14ac:dyDescent="0.25">
      <c r="A190" s="38" t="s">
        <v>227</v>
      </c>
      <c r="B190" s="26" t="s">
        <v>228</v>
      </c>
      <c r="C190" s="28">
        <v>72160</v>
      </c>
      <c r="D190" s="28">
        <v>56411.4</v>
      </c>
      <c r="E190" s="28">
        <v>8168.8</v>
      </c>
    </row>
    <row r="191" spans="1:5" s="16" customFormat="1" ht="37.5" x14ac:dyDescent="0.25">
      <c r="A191" s="50" t="s">
        <v>109</v>
      </c>
      <c r="B191" s="54" t="s">
        <v>229</v>
      </c>
      <c r="C191" s="27">
        <f>+C192+C194++C196+C198+C200+C204+C206+C208+C202</f>
        <v>1369639.5999999999</v>
      </c>
      <c r="D191" s="27">
        <f t="shared" ref="D191:E191" si="28">+D192+D194++D196+D198+D200+D204+D206+D208+D202</f>
        <v>1418984.4999999998</v>
      </c>
      <c r="E191" s="27">
        <f t="shared" si="28"/>
        <v>1466971.0999999999</v>
      </c>
    </row>
    <row r="192" spans="1:5" s="16" customFormat="1" ht="49.5" x14ac:dyDescent="0.25">
      <c r="A192" s="38" t="s">
        <v>110</v>
      </c>
      <c r="B192" s="26" t="s">
        <v>87</v>
      </c>
      <c r="C192" s="27">
        <f>+C193</f>
        <v>80</v>
      </c>
      <c r="D192" s="27">
        <f>+D193</f>
        <v>80</v>
      </c>
      <c r="E192" s="27">
        <f>+E193</f>
        <v>80</v>
      </c>
    </row>
    <row r="193" spans="1:9" s="16" customFormat="1" ht="49.5" x14ac:dyDescent="0.25">
      <c r="A193" s="38" t="s">
        <v>230</v>
      </c>
      <c r="B193" s="26" t="s">
        <v>231</v>
      </c>
      <c r="C193" s="28">
        <v>80</v>
      </c>
      <c r="D193" s="28">
        <v>80</v>
      </c>
      <c r="E193" s="28">
        <v>80</v>
      </c>
      <c r="G193" s="52"/>
      <c r="H193" s="52"/>
      <c r="I193" s="52"/>
    </row>
    <row r="194" spans="1:9" s="16" customFormat="1" ht="33" x14ac:dyDescent="0.25">
      <c r="A194" s="38" t="s">
        <v>111</v>
      </c>
      <c r="B194" s="26" t="s">
        <v>88</v>
      </c>
      <c r="C194" s="27">
        <f>C195</f>
        <v>1328662.2</v>
      </c>
      <c r="D194" s="27">
        <f>D195</f>
        <v>1378207.7</v>
      </c>
      <c r="E194" s="27">
        <f>E195</f>
        <v>1426110.2</v>
      </c>
      <c r="G194" s="53"/>
      <c r="H194" s="53"/>
      <c r="I194" s="53"/>
    </row>
    <row r="195" spans="1:9" s="16" customFormat="1" ht="33" x14ac:dyDescent="0.25">
      <c r="A195" s="38" t="s">
        <v>232</v>
      </c>
      <c r="B195" s="26" t="s">
        <v>233</v>
      </c>
      <c r="C195" s="28">
        <v>1328662.2</v>
      </c>
      <c r="D195" s="28">
        <v>1378207.7</v>
      </c>
      <c r="E195" s="28">
        <v>1426110.2</v>
      </c>
      <c r="G195" s="52"/>
      <c r="H195" s="52"/>
      <c r="I195" s="52"/>
    </row>
    <row r="196" spans="1:9" s="16" customFormat="1" ht="49.5" x14ac:dyDescent="0.25">
      <c r="A196" s="38" t="s">
        <v>284</v>
      </c>
      <c r="B196" s="26" t="s">
        <v>399</v>
      </c>
      <c r="C196" s="27">
        <f>C197</f>
        <v>37160.400000000001</v>
      </c>
      <c r="D196" s="27">
        <f>D197</f>
        <v>37160.400000000001</v>
      </c>
      <c r="E196" s="27">
        <f>E197</f>
        <v>37160.400000000001</v>
      </c>
      <c r="G196" s="53"/>
      <c r="H196" s="53"/>
      <c r="I196" s="53"/>
    </row>
    <row r="197" spans="1:9" s="16" customFormat="1" ht="49.5" x14ac:dyDescent="0.25">
      <c r="A197" s="38" t="s">
        <v>285</v>
      </c>
      <c r="B197" s="26" t="s">
        <v>398</v>
      </c>
      <c r="C197" s="28">
        <v>37160.400000000001</v>
      </c>
      <c r="D197" s="28">
        <v>37160.400000000001</v>
      </c>
      <c r="E197" s="28">
        <v>37160.400000000001</v>
      </c>
    </row>
    <row r="198" spans="1:9" s="16" customFormat="1" ht="66" x14ac:dyDescent="0.25">
      <c r="A198" s="38" t="s">
        <v>112</v>
      </c>
      <c r="B198" s="26" t="s">
        <v>89</v>
      </c>
      <c r="C198" s="27">
        <f>+C199</f>
        <v>360</v>
      </c>
      <c r="D198" s="27">
        <f>+D199</f>
        <v>360</v>
      </c>
      <c r="E198" s="27">
        <f>+E199</f>
        <v>360</v>
      </c>
    </row>
    <row r="199" spans="1:9" s="16" customFormat="1" ht="66" x14ac:dyDescent="0.25">
      <c r="A199" s="38" t="s">
        <v>234</v>
      </c>
      <c r="B199" s="26" t="s">
        <v>235</v>
      </c>
      <c r="C199" s="28">
        <v>360</v>
      </c>
      <c r="D199" s="28">
        <v>360</v>
      </c>
      <c r="E199" s="28">
        <v>360</v>
      </c>
    </row>
    <row r="200" spans="1:9" s="16" customFormat="1" ht="66" x14ac:dyDescent="0.25">
      <c r="A200" s="38" t="s">
        <v>113</v>
      </c>
      <c r="B200" s="26" t="s">
        <v>90</v>
      </c>
      <c r="C200" s="27">
        <f>+C201</f>
        <v>3371.8</v>
      </c>
      <c r="D200" s="27">
        <f>+D201</f>
        <v>3171</v>
      </c>
      <c r="E200" s="27">
        <f>+E201</f>
        <v>3171</v>
      </c>
    </row>
    <row r="201" spans="1:9" s="16" customFormat="1" ht="66" x14ac:dyDescent="0.25">
      <c r="A201" s="38" t="s">
        <v>236</v>
      </c>
      <c r="B201" s="26" t="s">
        <v>237</v>
      </c>
      <c r="C201" s="28">
        <v>3371.8</v>
      </c>
      <c r="D201" s="28">
        <v>3171</v>
      </c>
      <c r="E201" s="28">
        <v>3171</v>
      </c>
    </row>
    <row r="202" spans="1:9" s="16" customFormat="1" ht="49.5" hidden="1" x14ac:dyDescent="0.25">
      <c r="A202" s="38" t="s">
        <v>360</v>
      </c>
      <c r="B202" s="26" t="s">
        <v>361</v>
      </c>
      <c r="C202" s="27">
        <f>+C203</f>
        <v>0</v>
      </c>
      <c r="D202" s="27">
        <f t="shared" ref="D202:E202" si="29">+D203</f>
        <v>0</v>
      </c>
      <c r="E202" s="27">
        <f t="shared" si="29"/>
        <v>0</v>
      </c>
    </row>
    <row r="203" spans="1:9" s="16" customFormat="1" ht="49.5" hidden="1" x14ac:dyDescent="0.25">
      <c r="A203" s="38" t="s">
        <v>362</v>
      </c>
      <c r="B203" s="26" t="s">
        <v>363</v>
      </c>
      <c r="C203" s="28"/>
      <c r="D203" s="28"/>
      <c r="E203" s="28"/>
    </row>
    <row r="204" spans="1:9" s="16" customFormat="1" ht="49.5" x14ac:dyDescent="0.25">
      <c r="A204" s="38" t="s">
        <v>114</v>
      </c>
      <c r="B204" s="26" t="s">
        <v>97</v>
      </c>
      <c r="C204" s="27">
        <f>+C205</f>
        <v>5.2</v>
      </c>
      <c r="D204" s="27">
        <f>+D205</f>
        <v>5.4</v>
      </c>
      <c r="E204" s="27">
        <f>+E205</f>
        <v>89.5</v>
      </c>
    </row>
    <row r="205" spans="1:9" s="16" customFormat="1" ht="66" x14ac:dyDescent="0.25">
      <c r="A205" s="38" t="s">
        <v>238</v>
      </c>
      <c r="B205" s="26" t="s">
        <v>239</v>
      </c>
      <c r="C205" s="28">
        <v>5.2</v>
      </c>
      <c r="D205" s="28">
        <v>5.4</v>
      </c>
      <c r="E205" s="28">
        <v>89.5</v>
      </c>
    </row>
    <row r="206" spans="1:9" s="16" customFormat="1" ht="99" hidden="1" x14ac:dyDescent="0.25">
      <c r="A206" s="38" t="s">
        <v>282</v>
      </c>
      <c r="B206" s="26" t="s">
        <v>286</v>
      </c>
      <c r="C206" s="27">
        <f>C207</f>
        <v>0</v>
      </c>
      <c r="D206" s="27">
        <f>D207</f>
        <v>0</v>
      </c>
      <c r="E206" s="27">
        <f>E207</f>
        <v>0</v>
      </c>
    </row>
    <row r="207" spans="1:9" s="16" customFormat="1" ht="99" hidden="1" x14ac:dyDescent="0.25">
      <c r="A207" s="38" t="s">
        <v>283</v>
      </c>
      <c r="B207" s="26" t="s">
        <v>287</v>
      </c>
      <c r="C207" s="28"/>
      <c r="D207" s="28"/>
      <c r="E207" s="28"/>
    </row>
    <row r="208" spans="1:9" s="16" customFormat="1" ht="33" hidden="1" x14ac:dyDescent="0.25">
      <c r="A208" s="38" t="s">
        <v>299</v>
      </c>
      <c r="B208" s="26" t="s">
        <v>302</v>
      </c>
      <c r="C208" s="27">
        <f>C209</f>
        <v>0</v>
      </c>
      <c r="D208" s="27">
        <f>D209</f>
        <v>0</v>
      </c>
      <c r="E208" s="27">
        <f>E209</f>
        <v>0</v>
      </c>
    </row>
    <row r="209" spans="1:5" s="16" customFormat="1" ht="33" hidden="1" x14ac:dyDescent="0.25">
      <c r="A209" s="38" t="s">
        <v>300</v>
      </c>
      <c r="B209" s="26" t="s">
        <v>301</v>
      </c>
      <c r="C209" s="28"/>
      <c r="D209" s="28"/>
      <c r="E209" s="28"/>
    </row>
    <row r="210" spans="1:5" s="16" customFormat="1" ht="37.5" x14ac:dyDescent="0.25">
      <c r="A210" s="50" t="s">
        <v>115</v>
      </c>
      <c r="B210" s="51" t="s">
        <v>91</v>
      </c>
      <c r="C210" s="27">
        <f>+C211</f>
        <v>34149.300000000003</v>
      </c>
      <c r="D210" s="27">
        <f t="shared" ref="D210:E210" si="30">+D211</f>
        <v>34149.300000000003</v>
      </c>
      <c r="E210" s="27">
        <f t="shared" si="30"/>
        <v>34149.300000000003</v>
      </c>
    </row>
    <row r="211" spans="1:5" s="16" customFormat="1" ht="66" x14ac:dyDescent="0.25">
      <c r="A211" s="38" t="s">
        <v>264</v>
      </c>
      <c r="B211" s="26" t="s">
        <v>265</v>
      </c>
      <c r="C211" s="27">
        <f>+C212</f>
        <v>34149.300000000003</v>
      </c>
      <c r="D211" s="27">
        <f>+D212</f>
        <v>34149.300000000003</v>
      </c>
      <c r="E211" s="27">
        <f>+E212</f>
        <v>34149.300000000003</v>
      </c>
    </row>
    <row r="212" spans="1:5" s="16" customFormat="1" ht="66" x14ac:dyDescent="0.25">
      <c r="A212" s="38" t="s">
        <v>262</v>
      </c>
      <c r="B212" s="26" t="s">
        <v>263</v>
      </c>
      <c r="C212" s="28">
        <v>34149.300000000003</v>
      </c>
      <c r="D212" s="28">
        <v>34149.300000000003</v>
      </c>
      <c r="E212" s="28">
        <v>34149.300000000003</v>
      </c>
    </row>
    <row r="213" spans="1:5" s="3" customFormat="1" ht="37.5" x14ac:dyDescent="0.25">
      <c r="A213" s="50" t="s">
        <v>92</v>
      </c>
      <c r="B213" s="51" t="s">
        <v>93</v>
      </c>
      <c r="C213" s="27">
        <f>+C214</f>
        <v>500</v>
      </c>
      <c r="D213" s="27">
        <f>+D214</f>
        <v>300</v>
      </c>
      <c r="E213" s="27">
        <f>+E214</f>
        <v>300</v>
      </c>
    </row>
    <row r="214" spans="1:5" s="3" customFormat="1" ht="33" x14ac:dyDescent="0.25">
      <c r="A214" s="38" t="s">
        <v>240</v>
      </c>
      <c r="B214" s="26" t="s">
        <v>241</v>
      </c>
      <c r="C214" s="27">
        <f>C215</f>
        <v>500</v>
      </c>
      <c r="D214" s="27">
        <f>D215</f>
        <v>300</v>
      </c>
      <c r="E214" s="27">
        <f>E215</f>
        <v>300</v>
      </c>
    </row>
    <row r="215" spans="1:5" s="3" customFormat="1" ht="33" x14ac:dyDescent="0.25">
      <c r="A215" s="38" t="s">
        <v>242</v>
      </c>
      <c r="B215" s="26" t="s">
        <v>241</v>
      </c>
      <c r="C215" s="28">
        <f>C217+C218+C216</f>
        <v>500</v>
      </c>
      <c r="D215" s="28">
        <f>D217+D218</f>
        <v>300</v>
      </c>
      <c r="E215" s="28">
        <f>E217+E218</f>
        <v>300</v>
      </c>
    </row>
    <row r="216" spans="1:5" s="3" customFormat="1" ht="33" hidden="1" x14ac:dyDescent="0.25">
      <c r="A216" s="38" t="s">
        <v>297</v>
      </c>
      <c r="B216" s="26" t="s">
        <v>298</v>
      </c>
      <c r="C216" s="28"/>
      <c r="D216" s="28"/>
      <c r="E216" s="28"/>
    </row>
    <row r="217" spans="1:5" s="3" customFormat="1" ht="33" x14ac:dyDescent="0.25">
      <c r="A217" s="38" t="s">
        <v>243</v>
      </c>
      <c r="B217" s="26" t="s">
        <v>245</v>
      </c>
      <c r="C217" s="28">
        <v>500</v>
      </c>
      <c r="D217" s="28">
        <v>300</v>
      </c>
      <c r="E217" s="28">
        <v>300</v>
      </c>
    </row>
    <row r="218" spans="1:5" s="3" customFormat="1" ht="49.5" hidden="1" x14ac:dyDescent="0.25">
      <c r="A218" s="38" t="s">
        <v>244</v>
      </c>
      <c r="B218" s="26" t="s">
        <v>246</v>
      </c>
      <c r="C218" s="28">
        <v>0</v>
      </c>
      <c r="D218" s="28">
        <v>0</v>
      </c>
      <c r="E218" s="28">
        <v>0</v>
      </c>
    </row>
    <row r="219" spans="1:5" s="3" customFormat="1" x14ac:dyDescent="0.25">
      <c r="A219" s="12"/>
      <c r="B219" s="66" t="s">
        <v>94</v>
      </c>
      <c r="C219" s="27">
        <f>+C159+C8</f>
        <v>3558775.5999999996</v>
      </c>
      <c r="D219" s="27">
        <f>+D159+D8</f>
        <v>3533267.0999999996</v>
      </c>
      <c r="E219" s="27">
        <f>+E159+E8</f>
        <v>2731369</v>
      </c>
    </row>
    <row r="220" spans="1:5" s="3" customFormat="1" x14ac:dyDescent="0.25">
      <c r="A220" s="16"/>
      <c r="C220" s="17"/>
      <c r="D220" s="17"/>
      <c r="E220" s="17"/>
    </row>
    <row r="221" spans="1:5" s="3" customFormat="1" x14ac:dyDescent="0.25">
      <c r="A221" s="16"/>
      <c r="C221" s="17"/>
      <c r="D221" s="17"/>
      <c r="E221" s="17"/>
    </row>
    <row r="222" spans="1:5" s="3" customFormat="1" x14ac:dyDescent="0.25">
      <c r="A222" s="16"/>
      <c r="C222" s="17"/>
      <c r="D222" s="17"/>
      <c r="E222" s="17"/>
    </row>
    <row r="223" spans="1:5" s="3" customFormat="1" x14ac:dyDescent="0.25">
      <c r="A223" s="16"/>
      <c r="C223" s="17"/>
      <c r="D223" s="17"/>
      <c r="E223" s="17"/>
    </row>
    <row r="224" spans="1:5" s="3" customFormat="1" x14ac:dyDescent="0.25">
      <c r="A224" s="16"/>
      <c r="C224" s="17"/>
      <c r="D224" s="17"/>
      <c r="E224" s="17"/>
    </row>
    <row r="225" spans="1:5" s="3" customFormat="1" x14ac:dyDescent="0.25">
      <c r="A225" s="16"/>
      <c r="C225" s="17"/>
      <c r="D225" s="17"/>
      <c r="E225" s="17"/>
    </row>
    <row r="226" spans="1:5" s="3" customFormat="1" x14ac:dyDescent="0.25">
      <c r="A226" s="16"/>
      <c r="C226" s="17"/>
      <c r="D226" s="17"/>
      <c r="E226" s="17"/>
    </row>
    <row r="227" spans="1:5" s="3" customFormat="1" x14ac:dyDescent="0.25">
      <c r="A227" s="16"/>
      <c r="C227" s="17"/>
      <c r="D227" s="17"/>
      <c r="E227" s="17"/>
    </row>
    <row r="228" spans="1:5" s="3" customFormat="1" x14ac:dyDescent="0.25">
      <c r="A228" s="16"/>
      <c r="C228" s="17"/>
      <c r="D228" s="17"/>
      <c r="E228" s="17"/>
    </row>
    <row r="229" spans="1:5" s="3" customFormat="1" x14ac:dyDescent="0.25">
      <c r="A229" s="16"/>
      <c r="C229" s="17"/>
      <c r="D229" s="17"/>
      <c r="E229" s="17"/>
    </row>
    <row r="230" spans="1:5" s="3" customFormat="1" x14ac:dyDescent="0.25">
      <c r="A230" s="16"/>
      <c r="C230" s="17"/>
      <c r="D230" s="17"/>
      <c r="E230" s="17"/>
    </row>
    <row r="231" spans="1:5" s="3" customFormat="1" x14ac:dyDescent="0.25">
      <c r="A231" s="16"/>
      <c r="C231" s="17"/>
      <c r="D231" s="17"/>
      <c r="E231" s="17"/>
    </row>
    <row r="232" spans="1:5" s="3" customFormat="1" x14ac:dyDescent="0.25">
      <c r="A232" s="16"/>
      <c r="C232" s="17"/>
      <c r="D232" s="17"/>
      <c r="E232" s="17"/>
    </row>
    <row r="233" spans="1:5" s="3" customFormat="1" x14ac:dyDescent="0.25">
      <c r="A233" s="16"/>
      <c r="C233" s="17"/>
      <c r="D233" s="17"/>
      <c r="E233" s="17"/>
    </row>
    <row r="234" spans="1:5" s="3" customFormat="1" x14ac:dyDescent="0.25">
      <c r="A234" s="16"/>
      <c r="C234" s="17"/>
      <c r="D234" s="17"/>
      <c r="E234" s="17"/>
    </row>
    <row r="235" spans="1:5" s="3" customFormat="1" x14ac:dyDescent="0.25">
      <c r="A235" s="16"/>
      <c r="C235" s="17"/>
      <c r="D235" s="17"/>
      <c r="E235" s="17"/>
    </row>
    <row r="236" spans="1:5" s="3" customFormat="1" x14ac:dyDescent="0.25">
      <c r="A236" s="16"/>
      <c r="C236" s="17"/>
      <c r="D236" s="17"/>
      <c r="E236" s="17"/>
    </row>
    <row r="237" spans="1:5" s="3" customFormat="1" x14ac:dyDescent="0.25">
      <c r="A237" s="16"/>
      <c r="C237" s="17"/>
      <c r="D237" s="17"/>
      <c r="E237" s="17"/>
    </row>
    <row r="238" spans="1:5" s="3" customFormat="1" x14ac:dyDescent="0.25">
      <c r="A238" s="16"/>
      <c r="C238" s="17"/>
      <c r="D238" s="17"/>
      <c r="E238" s="17"/>
    </row>
    <row r="239" spans="1:5" s="3" customFormat="1" x14ac:dyDescent="0.25">
      <c r="A239" s="16"/>
      <c r="C239" s="17"/>
      <c r="D239" s="17"/>
      <c r="E239" s="17"/>
    </row>
    <row r="240" spans="1:5" s="3" customFormat="1" x14ac:dyDescent="0.25">
      <c r="A240" s="16"/>
      <c r="C240" s="17"/>
      <c r="D240" s="17"/>
      <c r="E240" s="17"/>
    </row>
    <row r="241" spans="1:5" s="3" customFormat="1" x14ac:dyDescent="0.25">
      <c r="A241" s="16"/>
      <c r="C241" s="17"/>
      <c r="D241" s="17"/>
      <c r="E241" s="17"/>
    </row>
    <row r="242" spans="1:5" s="3" customFormat="1" x14ac:dyDescent="0.25">
      <c r="A242" s="16"/>
      <c r="C242" s="17"/>
      <c r="D242" s="17"/>
      <c r="E242" s="17"/>
    </row>
    <row r="243" spans="1:5" s="3" customFormat="1" x14ac:dyDescent="0.25">
      <c r="A243" s="16"/>
      <c r="C243" s="17"/>
      <c r="D243" s="17"/>
      <c r="E243" s="17"/>
    </row>
    <row r="244" spans="1:5" s="3" customFormat="1" x14ac:dyDescent="0.25">
      <c r="A244" s="16"/>
      <c r="C244" s="17"/>
      <c r="D244" s="17"/>
      <c r="E244" s="17"/>
    </row>
    <row r="245" spans="1:5" s="3" customFormat="1" x14ac:dyDescent="0.25">
      <c r="A245" s="16"/>
      <c r="C245" s="17"/>
      <c r="D245" s="17"/>
      <c r="E245" s="17"/>
    </row>
    <row r="246" spans="1:5" s="3" customFormat="1" x14ac:dyDescent="0.25">
      <c r="A246" s="16"/>
      <c r="C246" s="17"/>
      <c r="D246" s="17"/>
      <c r="E246" s="17"/>
    </row>
    <row r="247" spans="1:5" s="3" customFormat="1" x14ac:dyDescent="0.25">
      <c r="A247" s="16"/>
      <c r="C247" s="17"/>
      <c r="D247" s="17"/>
      <c r="E247" s="17"/>
    </row>
    <row r="248" spans="1:5" s="3" customFormat="1" x14ac:dyDescent="0.25">
      <c r="A248" s="16"/>
      <c r="C248" s="17"/>
      <c r="D248" s="17"/>
      <c r="E248" s="17"/>
    </row>
    <row r="249" spans="1:5" s="3" customFormat="1" x14ac:dyDescent="0.25">
      <c r="A249" s="16"/>
      <c r="C249" s="17"/>
      <c r="D249" s="17"/>
      <c r="E249" s="17"/>
    </row>
    <row r="250" spans="1:5" s="3" customFormat="1" x14ac:dyDescent="0.25">
      <c r="A250" s="16"/>
      <c r="C250" s="17"/>
      <c r="D250" s="17"/>
      <c r="E250" s="17"/>
    </row>
    <row r="251" spans="1:5" s="3" customFormat="1" x14ac:dyDescent="0.25">
      <c r="A251" s="16"/>
      <c r="C251" s="17"/>
      <c r="D251" s="17"/>
      <c r="E251" s="17"/>
    </row>
    <row r="252" spans="1:5" s="3" customFormat="1" x14ac:dyDescent="0.25">
      <c r="A252" s="16"/>
      <c r="C252" s="17"/>
      <c r="D252" s="17"/>
      <c r="E252" s="17"/>
    </row>
    <row r="253" spans="1:5" s="3" customFormat="1" x14ac:dyDescent="0.25">
      <c r="A253" s="16"/>
      <c r="C253" s="17"/>
      <c r="D253" s="17"/>
      <c r="E253" s="17"/>
    </row>
    <row r="254" spans="1:5" s="3" customFormat="1" x14ac:dyDescent="0.25">
      <c r="A254" s="16"/>
      <c r="C254" s="17"/>
      <c r="D254" s="17"/>
      <c r="E254" s="17"/>
    </row>
    <row r="255" spans="1:5" s="3" customFormat="1" x14ac:dyDescent="0.25">
      <c r="A255" s="16"/>
      <c r="C255" s="17"/>
      <c r="D255" s="17"/>
      <c r="E255" s="17"/>
    </row>
    <row r="256" spans="1:5" s="3" customFormat="1" x14ac:dyDescent="0.25">
      <c r="A256" s="16"/>
      <c r="C256" s="17"/>
      <c r="D256" s="17"/>
      <c r="E256" s="17"/>
    </row>
    <row r="257" spans="1:5" s="3" customFormat="1" x14ac:dyDescent="0.25">
      <c r="A257" s="16"/>
      <c r="C257" s="17"/>
      <c r="D257" s="17"/>
      <c r="E257" s="17"/>
    </row>
    <row r="258" spans="1:5" s="3" customFormat="1" x14ac:dyDescent="0.25">
      <c r="A258" s="16"/>
      <c r="C258" s="17"/>
      <c r="D258" s="17"/>
      <c r="E258" s="17"/>
    </row>
    <row r="259" spans="1:5" s="3" customFormat="1" x14ac:dyDescent="0.25">
      <c r="A259" s="16"/>
      <c r="C259" s="17"/>
      <c r="D259" s="17"/>
      <c r="E259" s="17"/>
    </row>
    <row r="260" spans="1:5" s="3" customFormat="1" x14ac:dyDescent="0.25">
      <c r="A260" s="16"/>
      <c r="C260" s="17"/>
      <c r="D260" s="17"/>
      <c r="E260" s="17"/>
    </row>
    <row r="261" spans="1:5" s="3" customFormat="1" x14ac:dyDescent="0.25">
      <c r="A261" s="16"/>
      <c r="C261" s="17"/>
      <c r="D261" s="17"/>
      <c r="E261" s="17"/>
    </row>
    <row r="262" spans="1:5" s="3" customFormat="1" x14ac:dyDescent="0.25">
      <c r="A262" s="16"/>
      <c r="C262" s="17"/>
      <c r="D262" s="17"/>
      <c r="E262" s="17"/>
    </row>
    <row r="263" spans="1:5" s="3" customFormat="1" x14ac:dyDescent="0.25">
      <c r="A263" s="16"/>
      <c r="C263" s="17"/>
      <c r="D263" s="17"/>
      <c r="E263" s="17"/>
    </row>
    <row r="264" spans="1:5" s="3" customFormat="1" x14ac:dyDescent="0.25">
      <c r="A264" s="16"/>
      <c r="C264" s="17"/>
      <c r="D264" s="17"/>
      <c r="E264" s="17"/>
    </row>
    <row r="265" spans="1:5" s="3" customFormat="1" x14ac:dyDescent="0.25">
      <c r="A265" s="16"/>
      <c r="C265" s="17"/>
      <c r="D265" s="17"/>
      <c r="E265" s="17"/>
    </row>
    <row r="266" spans="1:5" s="3" customFormat="1" x14ac:dyDescent="0.25">
      <c r="A266" s="16"/>
      <c r="C266" s="17"/>
      <c r="D266" s="17"/>
      <c r="E266" s="17"/>
    </row>
    <row r="267" spans="1:5" s="3" customFormat="1" x14ac:dyDescent="0.25">
      <c r="A267" s="16"/>
      <c r="C267" s="17"/>
      <c r="D267" s="17"/>
      <c r="E267" s="17"/>
    </row>
    <row r="268" spans="1:5" s="3" customFormat="1" x14ac:dyDescent="0.25">
      <c r="A268" s="16"/>
      <c r="C268" s="17"/>
      <c r="D268" s="17"/>
      <c r="E268" s="17"/>
    </row>
    <row r="269" spans="1:5" s="3" customFormat="1" x14ac:dyDescent="0.25">
      <c r="A269" s="16"/>
      <c r="C269" s="17"/>
      <c r="D269" s="17"/>
      <c r="E269" s="17"/>
    </row>
    <row r="270" spans="1:5" s="3" customFormat="1" x14ac:dyDescent="0.25">
      <c r="A270" s="16"/>
      <c r="C270" s="17"/>
      <c r="D270" s="17"/>
      <c r="E270" s="17"/>
    </row>
    <row r="271" spans="1:5" s="3" customFormat="1" x14ac:dyDescent="0.25">
      <c r="A271" s="16"/>
      <c r="C271" s="17"/>
      <c r="D271" s="17"/>
      <c r="E271" s="17"/>
    </row>
    <row r="272" spans="1:5" s="3" customFormat="1" x14ac:dyDescent="0.25">
      <c r="A272" s="16"/>
      <c r="C272" s="17"/>
      <c r="D272" s="17"/>
      <c r="E272" s="17"/>
    </row>
    <row r="273" spans="1:5" s="3" customFormat="1" x14ac:dyDescent="0.25">
      <c r="A273" s="16"/>
      <c r="C273" s="17"/>
      <c r="D273" s="17"/>
      <c r="E273" s="17"/>
    </row>
    <row r="274" spans="1:5" s="3" customFormat="1" x14ac:dyDescent="0.25">
      <c r="A274" s="16"/>
      <c r="C274" s="17"/>
      <c r="D274" s="17"/>
      <c r="E274" s="17"/>
    </row>
    <row r="275" spans="1:5" s="3" customFormat="1" x14ac:dyDescent="0.25">
      <c r="A275" s="16"/>
      <c r="C275" s="17"/>
      <c r="D275" s="17"/>
      <c r="E275" s="17"/>
    </row>
    <row r="276" spans="1:5" s="3" customFormat="1" x14ac:dyDescent="0.25">
      <c r="A276" s="16"/>
      <c r="C276" s="17"/>
      <c r="D276" s="17"/>
      <c r="E276" s="17"/>
    </row>
    <row r="277" spans="1:5" s="3" customFormat="1" x14ac:dyDescent="0.25">
      <c r="A277" s="16"/>
      <c r="C277" s="17"/>
      <c r="D277" s="17"/>
      <c r="E277" s="17"/>
    </row>
    <row r="278" spans="1:5" s="3" customFormat="1" x14ac:dyDescent="0.25">
      <c r="A278" s="16"/>
      <c r="C278" s="17"/>
      <c r="D278" s="17"/>
      <c r="E278" s="17"/>
    </row>
    <row r="279" spans="1:5" s="3" customFormat="1" x14ac:dyDescent="0.25">
      <c r="A279" s="16"/>
      <c r="C279" s="17"/>
      <c r="D279" s="17"/>
      <c r="E279" s="17"/>
    </row>
    <row r="280" spans="1:5" s="3" customFormat="1" x14ac:dyDescent="0.25">
      <c r="A280" s="16"/>
      <c r="C280" s="17"/>
      <c r="D280" s="17"/>
      <c r="E280" s="17"/>
    </row>
    <row r="281" spans="1:5" s="3" customFormat="1" x14ac:dyDescent="0.25">
      <c r="A281" s="16"/>
      <c r="C281" s="17"/>
      <c r="D281" s="17"/>
      <c r="E281" s="17"/>
    </row>
    <row r="282" spans="1:5" s="3" customFormat="1" x14ac:dyDescent="0.25">
      <c r="A282" s="16"/>
      <c r="C282" s="17"/>
      <c r="D282" s="17"/>
      <c r="E282" s="17"/>
    </row>
    <row r="283" spans="1:5" s="3" customFormat="1" x14ac:dyDescent="0.25">
      <c r="A283" s="16"/>
      <c r="C283" s="17"/>
      <c r="D283" s="17"/>
      <c r="E283" s="17"/>
    </row>
    <row r="284" spans="1:5" s="3" customFormat="1" x14ac:dyDescent="0.25">
      <c r="A284" s="16"/>
      <c r="C284" s="17"/>
      <c r="D284" s="17"/>
      <c r="E284" s="17"/>
    </row>
    <row r="285" spans="1:5" s="3" customFormat="1" x14ac:dyDescent="0.25">
      <c r="A285" s="16"/>
      <c r="C285" s="17"/>
      <c r="D285" s="17"/>
      <c r="E285" s="17"/>
    </row>
    <row r="286" spans="1:5" s="3" customFormat="1" x14ac:dyDescent="0.25">
      <c r="A286" s="16"/>
      <c r="C286" s="17"/>
      <c r="D286" s="17"/>
      <c r="E286" s="17"/>
    </row>
    <row r="287" spans="1:5" s="3" customFormat="1" x14ac:dyDescent="0.25">
      <c r="A287" s="16"/>
      <c r="C287" s="17"/>
      <c r="D287" s="17"/>
      <c r="E287" s="17"/>
    </row>
    <row r="288" spans="1:5" s="3" customFormat="1" x14ac:dyDescent="0.25">
      <c r="A288" s="16"/>
      <c r="C288" s="17"/>
      <c r="D288" s="17"/>
      <c r="E288" s="17"/>
    </row>
    <row r="289" spans="1:5" s="3" customFormat="1" x14ac:dyDescent="0.25">
      <c r="A289" s="16"/>
      <c r="C289" s="17"/>
      <c r="D289" s="17"/>
      <c r="E289" s="17"/>
    </row>
    <row r="290" spans="1:5" s="3" customFormat="1" x14ac:dyDescent="0.25">
      <c r="A290" s="16"/>
      <c r="C290" s="17"/>
      <c r="D290" s="17"/>
      <c r="E290" s="17"/>
    </row>
    <row r="291" spans="1:5" s="3" customFormat="1" x14ac:dyDescent="0.25">
      <c r="A291" s="16"/>
      <c r="C291" s="17"/>
      <c r="D291" s="17"/>
      <c r="E291" s="17"/>
    </row>
    <row r="292" spans="1:5" s="3" customFormat="1" x14ac:dyDescent="0.25">
      <c r="A292" s="16"/>
      <c r="C292" s="17"/>
      <c r="D292" s="17"/>
      <c r="E292" s="17"/>
    </row>
    <row r="293" spans="1:5" s="3" customFormat="1" x14ac:dyDescent="0.25">
      <c r="A293" s="16"/>
      <c r="C293" s="17"/>
      <c r="D293" s="17"/>
      <c r="E293" s="17"/>
    </row>
    <row r="294" spans="1:5" s="3" customFormat="1" x14ac:dyDescent="0.25">
      <c r="A294" s="16"/>
      <c r="C294" s="17"/>
      <c r="D294" s="17"/>
      <c r="E294" s="17"/>
    </row>
    <row r="295" spans="1:5" s="3" customFormat="1" x14ac:dyDescent="0.25">
      <c r="A295" s="16"/>
      <c r="C295" s="17"/>
      <c r="D295" s="17"/>
      <c r="E295" s="17"/>
    </row>
    <row r="296" spans="1:5" s="3" customFormat="1" x14ac:dyDescent="0.25">
      <c r="A296" s="16"/>
      <c r="C296" s="17"/>
      <c r="D296" s="17"/>
      <c r="E296" s="17"/>
    </row>
    <row r="297" spans="1:5" s="3" customFormat="1" x14ac:dyDescent="0.25">
      <c r="A297" s="16"/>
      <c r="C297" s="17"/>
      <c r="D297" s="17"/>
      <c r="E297" s="17"/>
    </row>
    <row r="298" spans="1:5" s="3" customFormat="1" x14ac:dyDescent="0.25">
      <c r="A298" s="16"/>
      <c r="C298" s="17"/>
      <c r="D298" s="17"/>
      <c r="E298" s="17"/>
    </row>
    <row r="299" spans="1:5" s="3" customFormat="1" x14ac:dyDescent="0.25">
      <c r="A299" s="16"/>
      <c r="C299" s="17"/>
      <c r="D299" s="17"/>
      <c r="E299" s="17"/>
    </row>
    <row r="300" spans="1:5" s="3" customFormat="1" x14ac:dyDescent="0.25">
      <c r="A300" s="16"/>
      <c r="C300" s="17"/>
      <c r="D300" s="17"/>
      <c r="E300" s="17"/>
    </row>
    <row r="301" spans="1:5" s="3" customFormat="1" x14ac:dyDescent="0.25">
      <c r="A301" s="16"/>
      <c r="C301" s="17"/>
      <c r="D301" s="17"/>
      <c r="E301" s="17"/>
    </row>
    <row r="302" spans="1:5" s="3" customFormat="1" x14ac:dyDescent="0.25">
      <c r="A302" s="16"/>
      <c r="C302" s="16"/>
      <c r="D302" s="16"/>
      <c r="E302" s="16"/>
    </row>
    <row r="303" spans="1:5" s="3" customFormat="1" x14ac:dyDescent="0.25">
      <c r="A303" s="16"/>
      <c r="C303" s="16"/>
      <c r="D303" s="16"/>
      <c r="E303" s="16"/>
    </row>
    <row r="304" spans="1:5" s="3" customFormat="1" x14ac:dyDescent="0.25">
      <c r="A304" s="16"/>
      <c r="C304" s="16"/>
      <c r="D304" s="16"/>
      <c r="E304" s="16"/>
    </row>
    <row r="305" spans="1:5" s="3" customFormat="1" x14ac:dyDescent="0.25">
      <c r="A305" s="16"/>
      <c r="C305" s="16"/>
      <c r="D305" s="16"/>
      <c r="E305" s="16"/>
    </row>
    <row r="306" spans="1:5" s="3" customFormat="1" x14ac:dyDescent="0.25">
      <c r="A306" s="16"/>
      <c r="C306" s="16"/>
      <c r="D306" s="16"/>
      <c r="E306" s="16"/>
    </row>
    <row r="307" spans="1:5" s="3" customFormat="1" x14ac:dyDescent="0.25">
      <c r="A307" s="16"/>
      <c r="C307" s="16"/>
      <c r="D307" s="16"/>
      <c r="E307" s="16"/>
    </row>
    <row r="308" spans="1:5" s="3" customFormat="1" x14ac:dyDescent="0.25">
      <c r="A308" s="16"/>
      <c r="C308" s="16"/>
      <c r="D308" s="16"/>
      <c r="E308" s="16"/>
    </row>
    <row r="309" spans="1:5" s="3" customFormat="1" x14ac:dyDescent="0.25">
      <c r="A309" s="16"/>
      <c r="C309" s="16"/>
      <c r="D309" s="16"/>
      <c r="E309" s="16"/>
    </row>
    <row r="310" spans="1:5" s="3" customFormat="1" x14ac:dyDescent="0.25">
      <c r="A310" s="16"/>
      <c r="C310" s="16"/>
      <c r="D310" s="16"/>
      <c r="E310" s="16"/>
    </row>
    <row r="311" spans="1:5" s="3" customFormat="1" x14ac:dyDescent="0.25">
      <c r="A311" s="16"/>
      <c r="C311" s="16"/>
      <c r="D311" s="16"/>
      <c r="E311" s="16"/>
    </row>
    <row r="312" spans="1:5" s="3" customFormat="1" x14ac:dyDescent="0.25">
      <c r="A312" s="16"/>
      <c r="C312" s="16"/>
      <c r="D312" s="16"/>
      <c r="E312" s="16"/>
    </row>
    <row r="313" spans="1:5" s="3" customFormat="1" x14ac:dyDescent="0.25">
      <c r="A313" s="16"/>
      <c r="C313" s="16"/>
      <c r="D313" s="16"/>
      <c r="E313" s="16"/>
    </row>
    <row r="314" spans="1:5" s="3" customFormat="1" x14ac:dyDescent="0.25">
      <c r="A314" s="16"/>
      <c r="C314" s="16"/>
      <c r="D314" s="16"/>
      <c r="E314" s="16"/>
    </row>
    <row r="315" spans="1:5" s="3" customFormat="1" x14ac:dyDescent="0.25">
      <c r="A315" s="16"/>
      <c r="C315" s="16"/>
      <c r="D315" s="16"/>
      <c r="E315" s="16"/>
    </row>
    <row r="316" spans="1:5" s="3" customFormat="1" x14ac:dyDescent="0.25">
      <c r="A316" s="16"/>
      <c r="C316" s="16"/>
      <c r="D316" s="16"/>
      <c r="E316" s="16"/>
    </row>
    <row r="317" spans="1:5" s="3" customFormat="1" x14ac:dyDescent="0.25">
      <c r="A317" s="16"/>
      <c r="C317" s="16"/>
      <c r="D317" s="16"/>
      <c r="E317" s="16"/>
    </row>
    <row r="318" spans="1:5" s="3" customFormat="1" x14ac:dyDescent="0.25">
      <c r="A318" s="16"/>
      <c r="C318" s="16"/>
      <c r="D318" s="16"/>
      <c r="E318" s="16"/>
    </row>
    <row r="319" spans="1:5" s="3" customFormat="1" x14ac:dyDescent="0.25">
      <c r="A319" s="16"/>
      <c r="C319" s="16"/>
      <c r="D319" s="16"/>
      <c r="E319" s="16"/>
    </row>
    <row r="320" spans="1:5" s="3" customFormat="1" x14ac:dyDescent="0.25">
      <c r="A320" s="16"/>
      <c r="C320" s="16"/>
      <c r="D320" s="16"/>
      <c r="E320" s="16"/>
    </row>
    <row r="321" spans="1:5" s="3" customFormat="1" x14ac:dyDescent="0.25">
      <c r="A321" s="16"/>
      <c r="C321" s="16"/>
      <c r="D321" s="16"/>
      <c r="E321" s="16"/>
    </row>
    <row r="322" spans="1:5" s="3" customFormat="1" x14ac:dyDescent="0.25">
      <c r="A322" s="16"/>
      <c r="C322" s="16"/>
      <c r="D322" s="16"/>
      <c r="E322" s="16"/>
    </row>
    <row r="323" spans="1:5" s="3" customFormat="1" x14ac:dyDescent="0.25">
      <c r="A323" s="16"/>
      <c r="C323" s="16"/>
      <c r="D323" s="16"/>
      <c r="E323" s="16"/>
    </row>
    <row r="324" spans="1:5" s="3" customFormat="1" x14ac:dyDescent="0.25">
      <c r="A324" s="16"/>
      <c r="C324" s="16"/>
      <c r="D324" s="16"/>
      <c r="E324" s="16"/>
    </row>
    <row r="325" spans="1:5" s="3" customFormat="1" x14ac:dyDescent="0.25">
      <c r="A325" s="16"/>
      <c r="C325" s="16"/>
      <c r="D325" s="16"/>
      <c r="E325" s="16"/>
    </row>
    <row r="326" spans="1:5" s="3" customFormat="1" x14ac:dyDescent="0.25">
      <c r="A326" s="16"/>
      <c r="C326" s="16"/>
      <c r="D326" s="16"/>
      <c r="E326" s="16"/>
    </row>
    <row r="327" spans="1:5" s="3" customFormat="1" x14ac:dyDescent="0.25">
      <c r="A327" s="16"/>
      <c r="C327" s="16"/>
      <c r="D327" s="16"/>
      <c r="E327" s="16"/>
    </row>
    <row r="328" spans="1:5" s="3" customFormat="1" x14ac:dyDescent="0.25">
      <c r="A328" s="16"/>
      <c r="C328" s="16"/>
      <c r="D328" s="16"/>
      <c r="E328" s="16"/>
    </row>
    <row r="329" spans="1:5" s="3" customFormat="1" x14ac:dyDescent="0.25">
      <c r="A329" s="16"/>
      <c r="C329" s="16"/>
      <c r="D329" s="16"/>
      <c r="E329" s="16"/>
    </row>
    <row r="330" spans="1:5" s="3" customFormat="1" x14ac:dyDescent="0.25">
      <c r="A330" s="16"/>
      <c r="C330" s="16"/>
      <c r="D330" s="16"/>
      <c r="E330" s="16"/>
    </row>
    <row r="331" spans="1:5" s="3" customFormat="1" x14ac:dyDescent="0.25">
      <c r="A331" s="16"/>
      <c r="C331" s="16"/>
      <c r="D331" s="16"/>
      <c r="E331" s="16"/>
    </row>
    <row r="332" spans="1:5" s="3" customFormat="1" x14ac:dyDescent="0.25">
      <c r="A332" s="16"/>
      <c r="C332" s="16"/>
      <c r="D332" s="16"/>
      <c r="E332" s="16"/>
    </row>
    <row r="333" spans="1:5" s="3" customFormat="1" x14ac:dyDescent="0.25">
      <c r="A333" s="16"/>
      <c r="C333" s="16"/>
      <c r="D333" s="16"/>
      <c r="E333" s="16"/>
    </row>
    <row r="334" spans="1:5" s="3" customFormat="1" x14ac:dyDescent="0.25">
      <c r="A334" s="16"/>
      <c r="C334" s="16"/>
      <c r="D334" s="16"/>
      <c r="E334" s="16"/>
    </row>
    <row r="335" spans="1:5" s="3" customFormat="1" x14ac:dyDescent="0.25">
      <c r="A335" s="16"/>
      <c r="C335" s="16"/>
      <c r="D335" s="16"/>
      <c r="E335" s="16"/>
    </row>
    <row r="336" spans="1:5" s="3" customFormat="1" x14ac:dyDescent="0.25">
      <c r="A336" s="16"/>
      <c r="C336" s="16"/>
      <c r="D336" s="16"/>
      <c r="E336" s="16"/>
    </row>
    <row r="337" spans="1:5" s="3" customFormat="1" x14ac:dyDescent="0.25">
      <c r="A337" s="16"/>
      <c r="C337" s="16"/>
      <c r="D337" s="16"/>
      <c r="E337" s="16"/>
    </row>
    <row r="338" spans="1:5" s="3" customFormat="1" x14ac:dyDescent="0.25">
      <c r="A338" s="16"/>
      <c r="C338" s="16"/>
      <c r="D338" s="16"/>
      <c r="E338" s="16"/>
    </row>
    <row r="339" spans="1:5" s="3" customFormat="1" x14ac:dyDescent="0.25">
      <c r="A339" s="16"/>
      <c r="C339" s="16"/>
      <c r="D339" s="16"/>
      <c r="E339" s="16"/>
    </row>
    <row r="340" spans="1:5" s="3" customFormat="1" x14ac:dyDescent="0.25">
      <c r="A340" s="16"/>
      <c r="C340" s="16"/>
      <c r="D340" s="16"/>
      <c r="E340" s="16"/>
    </row>
    <row r="341" spans="1:5" s="3" customFormat="1" x14ac:dyDescent="0.25">
      <c r="A341" s="16"/>
      <c r="C341" s="16"/>
      <c r="D341" s="16"/>
      <c r="E341" s="16"/>
    </row>
    <row r="342" spans="1:5" s="3" customFormat="1" x14ac:dyDescent="0.25">
      <c r="A342" s="16"/>
      <c r="C342" s="16"/>
      <c r="D342" s="16"/>
      <c r="E342" s="16"/>
    </row>
    <row r="343" spans="1:5" s="3" customFormat="1" x14ac:dyDescent="0.25">
      <c r="A343" s="16"/>
      <c r="C343" s="16"/>
      <c r="D343" s="16"/>
      <c r="E343" s="16"/>
    </row>
    <row r="344" spans="1:5" s="3" customFormat="1" x14ac:dyDescent="0.25">
      <c r="A344" s="16"/>
      <c r="C344" s="16"/>
      <c r="D344" s="16"/>
      <c r="E344" s="16"/>
    </row>
    <row r="345" spans="1:5" s="3" customFormat="1" x14ac:dyDescent="0.25">
      <c r="A345" s="16"/>
      <c r="C345" s="16"/>
      <c r="D345" s="16"/>
      <c r="E345" s="16"/>
    </row>
    <row r="346" spans="1:5" s="3" customFormat="1" x14ac:dyDescent="0.25">
      <c r="A346" s="16"/>
      <c r="C346" s="16"/>
      <c r="D346" s="16"/>
      <c r="E346" s="16"/>
    </row>
    <row r="347" spans="1:5" s="3" customFormat="1" x14ac:dyDescent="0.25">
      <c r="A347" s="16"/>
      <c r="C347" s="16"/>
      <c r="D347" s="16"/>
      <c r="E347" s="16"/>
    </row>
    <row r="348" spans="1:5" s="3" customFormat="1" x14ac:dyDescent="0.25">
      <c r="A348" s="16"/>
      <c r="C348" s="16"/>
      <c r="D348" s="16"/>
      <c r="E348" s="16"/>
    </row>
    <row r="349" spans="1:5" s="3" customFormat="1" x14ac:dyDescent="0.25">
      <c r="A349" s="16"/>
      <c r="C349" s="16"/>
      <c r="D349" s="16"/>
      <c r="E349" s="16"/>
    </row>
    <row r="350" spans="1:5" s="3" customFormat="1" x14ac:dyDescent="0.25">
      <c r="A350" s="16"/>
      <c r="C350" s="16"/>
      <c r="D350" s="16"/>
      <c r="E350" s="16"/>
    </row>
    <row r="351" spans="1:5" s="3" customFormat="1" x14ac:dyDescent="0.25">
      <c r="A351" s="16"/>
      <c r="C351" s="16"/>
      <c r="D351" s="16"/>
      <c r="E351" s="16"/>
    </row>
    <row r="352" spans="1:5" s="3" customFormat="1" x14ac:dyDescent="0.25">
      <c r="A352" s="16"/>
      <c r="C352" s="16"/>
      <c r="D352" s="16"/>
      <c r="E352" s="16"/>
    </row>
    <row r="353" spans="1:5" s="3" customFormat="1" x14ac:dyDescent="0.25">
      <c r="A353" s="16"/>
      <c r="C353" s="16"/>
      <c r="D353" s="16"/>
      <c r="E353" s="16"/>
    </row>
    <row r="354" spans="1:5" s="3" customFormat="1" x14ac:dyDescent="0.25">
      <c r="A354" s="16"/>
      <c r="C354" s="16"/>
      <c r="D354" s="16"/>
      <c r="E354" s="16"/>
    </row>
    <row r="355" spans="1:5" s="3" customFormat="1" x14ac:dyDescent="0.25">
      <c r="A355" s="16"/>
      <c r="C355" s="16"/>
      <c r="D355" s="16"/>
      <c r="E355" s="16"/>
    </row>
    <row r="356" spans="1:5" s="3" customFormat="1" x14ac:dyDescent="0.25">
      <c r="A356" s="16"/>
      <c r="C356" s="16"/>
      <c r="D356" s="16"/>
      <c r="E356" s="16"/>
    </row>
    <row r="357" spans="1:5" s="3" customFormat="1" x14ac:dyDescent="0.25">
      <c r="A357" s="16"/>
      <c r="C357" s="16"/>
      <c r="D357" s="16"/>
      <c r="E357" s="16"/>
    </row>
    <row r="358" spans="1:5" s="3" customFormat="1" x14ac:dyDescent="0.25">
      <c r="A358" s="16"/>
      <c r="C358" s="16"/>
      <c r="D358" s="16"/>
      <c r="E358" s="16"/>
    </row>
    <row r="359" spans="1:5" s="3" customFormat="1" x14ac:dyDescent="0.25">
      <c r="A359" s="16"/>
      <c r="C359" s="16"/>
      <c r="D359" s="16"/>
      <c r="E359" s="16"/>
    </row>
    <row r="360" spans="1:5" x14ac:dyDescent="0.25">
      <c r="A360" s="16"/>
      <c r="B360" s="3"/>
      <c r="C360" s="16"/>
      <c r="D360" s="16"/>
      <c r="E360" s="16"/>
    </row>
    <row r="361" spans="1:5" x14ac:dyDescent="0.25">
      <c r="A361" s="16"/>
      <c r="B361" s="3"/>
      <c r="C361" s="16"/>
      <c r="D361" s="16"/>
      <c r="E361" s="16"/>
    </row>
    <row r="362" spans="1:5" x14ac:dyDescent="0.25">
      <c r="A362" s="16"/>
      <c r="B362" s="3"/>
      <c r="C362" s="16"/>
      <c r="D362" s="16"/>
      <c r="E362" s="16"/>
    </row>
    <row r="363" spans="1:5" x14ac:dyDescent="0.25">
      <c r="A363" s="16"/>
      <c r="B363" s="3"/>
      <c r="C363" s="16"/>
      <c r="D363" s="16"/>
      <c r="E363" s="16"/>
    </row>
    <row r="364" spans="1:5" x14ac:dyDescent="0.25">
      <c r="A364" s="16"/>
      <c r="B364" s="3"/>
      <c r="C364" s="16"/>
      <c r="D364" s="16"/>
      <c r="E364" s="16"/>
    </row>
    <row r="365" spans="1:5" x14ac:dyDescent="0.25">
      <c r="A365" s="16"/>
      <c r="B365" s="3"/>
      <c r="C365" s="16"/>
      <c r="D365" s="16"/>
      <c r="E365" s="16"/>
    </row>
    <row r="366" spans="1:5" x14ac:dyDescent="0.25">
      <c r="A366" s="16"/>
      <c r="B366" s="3"/>
      <c r="C366" s="16"/>
      <c r="D366" s="16"/>
      <c r="E366" s="16"/>
    </row>
    <row r="367" spans="1:5" x14ac:dyDescent="0.25">
      <c r="A367" s="16"/>
      <c r="B367" s="3"/>
      <c r="C367" s="16"/>
      <c r="D367" s="16"/>
      <c r="E367" s="16"/>
    </row>
    <row r="368" spans="1:5" x14ac:dyDescent="0.25">
      <c r="A368" s="16"/>
      <c r="B368" s="3"/>
      <c r="C368" s="16"/>
      <c r="D368" s="16"/>
      <c r="E368" s="16"/>
    </row>
    <row r="369" spans="1:5" x14ac:dyDescent="0.25">
      <c r="A369" s="16"/>
      <c r="B369" s="3"/>
      <c r="C369" s="16"/>
      <c r="D369" s="16"/>
      <c r="E369" s="16"/>
    </row>
    <row r="370" spans="1:5" x14ac:dyDescent="0.25">
      <c r="A370" s="16"/>
      <c r="B370" s="3"/>
      <c r="C370" s="16"/>
      <c r="D370" s="16"/>
      <c r="E370" s="16"/>
    </row>
    <row r="371" spans="1:5" x14ac:dyDescent="0.25">
      <c r="A371" s="16"/>
      <c r="B371" s="3"/>
      <c r="C371" s="16"/>
      <c r="D371" s="16"/>
      <c r="E371" s="16"/>
    </row>
    <row r="372" spans="1:5" x14ac:dyDescent="0.25">
      <c r="A372" s="16"/>
      <c r="B372" s="3"/>
      <c r="C372" s="16"/>
      <c r="D372" s="16"/>
      <c r="E372" s="16"/>
    </row>
    <row r="373" spans="1:5" x14ac:dyDescent="0.25">
      <c r="A373" s="16"/>
      <c r="B373" s="3"/>
      <c r="C373" s="16"/>
      <c r="D373" s="16"/>
      <c r="E373" s="16"/>
    </row>
    <row r="374" spans="1:5" x14ac:dyDescent="0.25">
      <c r="A374" s="16"/>
      <c r="B374" s="3"/>
      <c r="C374" s="16"/>
      <c r="D374" s="16"/>
      <c r="E374" s="16"/>
    </row>
    <row r="375" spans="1:5" x14ac:dyDescent="0.25">
      <c r="A375" s="16"/>
      <c r="B375" s="3"/>
      <c r="C375" s="16"/>
      <c r="D375" s="16"/>
      <c r="E375" s="16"/>
    </row>
    <row r="376" spans="1:5" x14ac:dyDescent="0.25">
      <c r="A376" s="16"/>
      <c r="B376" s="3"/>
      <c r="C376" s="16"/>
      <c r="D376" s="16"/>
      <c r="E376" s="16"/>
    </row>
    <row r="377" spans="1:5" x14ac:dyDescent="0.25">
      <c r="A377" s="16"/>
      <c r="B377" s="3"/>
      <c r="C377" s="16"/>
      <c r="D377" s="16"/>
      <c r="E377" s="16"/>
    </row>
    <row r="378" spans="1:5" x14ac:dyDescent="0.25">
      <c r="A378" s="16"/>
      <c r="B378" s="3"/>
      <c r="C378" s="16"/>
      <c r="D378" s="16"/>
      <c r="E378" s="16"/>
    </row>
    <row r="379" spans="1:5" x14ac:dyDescent="0.25">
      <c r="A379" s="16"/>
      <c r="B379" s="3"/>
      <c r="C379" s="16"/>
      <c r="D379" s="16"/>
      <c r="E379" s="16"/>
    </row>
    <row r="380" spans="1:5" x14ac:dyDescent="0.25">
      <c r="A380" s="16"/>
      <c r="B380" s="3"/>
      <c r="C380" s="16"/>
      <c r="D380" s="16"/>
      <c r="E380" s="16"/>
    </row>
    <row r="381" spans="1:5" x14ac:dyDescent="0.25">
      <c r="A381" s="16"/>
      <c r="B381" s="3"/>
      <c r="C381" s="16"/>
      <c r="D381" s="16"/>
      <c r="E381" s="16"/>
    </row>
    <row r="382" spans="1:5" x14ac:dyDescent="0.25">
      <c r="A382" s="16"/>
      <c r="B382" s="3"/>
      <c r="C382" s="16"/>
      <c r="D382" s="16"/>
      <c r="E382" s="16"/>
    </row>
    <row r="383" spans="1:5" x14ac:dyDescent="0.25">
      <c r="A383" s="16"/>
      <c r="B383" s="3"/>
      <c r="C383" s="16"/>
      <c r="D383" s="16"/>
      <c r="E383" s="16"/>
    </row>
  </sheetData>
  <mergeCells count="3">
    <mergeCell ref="A5:E5"/>
    <mergeCell ref="C3:E3"/>
    <mergeCell ref="C4:E4"/>
  </mergeCells>
  <pageMargins left="0.70866141732283472" right="0.59055118110236227" top="0.74803149606299213" bottom="0.78740157480314965" header="0.31496062992125984" footer="0.78740157480314965"/>
  <pageSetup paperSize="9" scale="60" firstPageNumber="47" fitToHeight="10" orientation="portrait" useFirstPageNumber="1" r:id="rId1"/>
  <headerFooter scaleWithDoc="0">
    <oddFooter>&amp;R&amp;P</oddFooter>
  </headerFooter>
  <rowBreaks count="3" manualBreakCount="3">
    <brk id="146" max="4" man="1"/>
    <brk id="177" max="4" man="1"/>
    <brk id="200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Кручинская О.Н.</dc:creator>
  <cp:lastModifiedBy>Слугина С.Ю.</cp:lastModifiedBy>
  <cp:lastPrinted>2023-10-25T04:04:09Z</cp:lastPrinted>
  <dcterms:created xsi:type="dcterms:W3CDTF">2017-11-10T04:43:32Z</dcterms:created>
  <dcterms:modified xsi:type="dcterms:W3CDTF">2023-11-08T02:37:32Z</dcterms:modified>
</cp:coreProperties>
</file>